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bookViews>
  <sheets>
    <sheet name="Прил 1 План" sheetId="2" r:id="rId1"/>
  </sheets>
  <definedNames>
    <definedName name="_xlnm.Print_Area" localSheetId="0">'Прил 1 План'!$A$1:$K$48</definedName>
  </definedNames>
  <calcPr calcId="152511"/>
</workbook>
</file>

<file path=xl/calcChain.xml><?xml version="1.0" encoding="utf-8"?>
<calcChain xmlns="http://schemas.openxmlformats.org/spreadsheetml/2006/main">
  <c r="K18" i="2" l="1"/>
  <c r="K33" i="2" l="1"/>
  <c r="F32" i="2"/>
  <c r="G32" i="2"/>
  <c r="H32" i="2"/>
  <c r="I32" i="2"/>
  <c r="J32" i="2"/>
  <c r="K31" i="2"/>
  <c r="K30" i="2"/>
  <c r="K28" i="2"/>
  <c r="K23" i="2"/>
  <c r="K24" i="2"/>
  <c r="K25" i="2"/>
  <c r="K22" i="2"/>
  <c r="F21" i="2"/>
  <c r="G21" i="2"/>
  <c r="H21" i="2"/>
  <c r="I21" i="2"/>
  <c r="J21" i="2"/>
  <c r="K15" i="2"/>
  <c r="K16" i="2"/>
  <c r="K17" i="2"/>
  <c r="K19" i="2"/>
  <c r="K20" i="2"/>
  <c r="K14" i="2"/>
  <c r="F13" i="2"/>
  <c r="G13" i="2"/>
  <c r="H13" i="2"/>
  <c r="I13" i="2"/>
  <c r="J13" i="2"/>
  <c r="H12" i="2" l="1"/>
  <c r="K29" i="2"/>
  <c r="G12" i="2"/>
  <c r="J12" i="2"/>
  <c r="F12" i="2"/>
  <c r="I12" i="2"/>
  <c r="K13" i="2"/>
  <c r="K21" i="2"/>
  <c r="K37" i="2"/>
  <c r="K36" i="2" s="1"/>
  <c r="J36" i="2"/>
  <c r="I36" i="2"/>
  <c r="H36" i="2"/>
  <c r="G36" i="2"/>
  <c r="F36" i="2"/>
  <c r="K35" i="2"/>
  <c r="K34" i="2"/>
  <c r="J29" i="2"/>
  <c r="I29" i="2"/>
  <c r="H29" i="2"/>
  <c r="G29" i="2"/>
  <c r="F29" i="2"/>
  <c r="K27" i="2"/>
  <c r="J27" i="2"/>
  <c r="I27" i="2"/>
  <c r="H27" i="2"/>
  <c r="G27" i="2"/>
  <c r="F27" i="2"/>
  <c r="K12" i="2" l="1"/>
  <c r="H26" i="2"/>
  <c r="H38" i="2" s="1"/>
  <c r="K32" i="2"/>
  <c r="K26" i="2" s="1"/>
  <c r="G26" i="2"/>
  <c r="G38" i="2" s="1"/>
  <c r="F26" i="2"/>
  <c r="F38" i="2" s="1"/>
  <c r="J26" i="2"/>
  <c r="J38" i="2" s="1"/>
  <c r="I26" i="2"/>
  <c r="I38" i="2" s="1"/>
  <c r="K38" i="2" l="1"/>
</calcChain>
</file>

<file path=xl/sharedStrings.xml><?xml version="1.0" encoding="utf-8"?>
<sst xmlns="http://schemas.openxmlformats.org/spreadsheetml/2006/main" count="190" uniqueCount="107">
  <si>
    <t>№ п/п</t>
  </si>
  <si>
    <t>Мероприятие</t>
  </si>
  <si>
    <t>Меры по увеличению поступлений налоговых и неналоговых доходов</t>
  </si>
  <si>
    <t>Меры по повышению эффективности расходов</t>
  </si>
  <si>
    <t>Оптимизация расходов на муниципальное управление</t>
  </si>
  <si>
    <t>Оптимизация расходов на обслуживание муниципального долга</t>
  </si>
  <si>
    <t>Оптимизация бюджетной сети</t>
  </si>
  <si>
    <t>Срок реализации</t>
  </si>
  <si>
    <t>Повышение эффективности расходов</t>
  </si>
  <si>
    <t>Ответственный исполнитель</t>
  </si>
  <si>
    <t>Увеличение доходов от платы за наем жилых помещений</t>
  </si>
  <si>
    <t>Обеспечение роста поступлений от реализации программы приватизации</t>
  </si>
  <si>
    <t>Повышение собираемости налоговых и неналоговых доходов</t>
  </si>
  <si>
    <t>Обеспечение роста поступлений за счет доходов от использования и реализации земельных участков и муниципального имущества</t>
  </si>
  <si>
    <t>Проведение работы по развитию предпринимательства (в том числе в сферах туризма, сельского хозяйства) за счет предоставляемых мер поддержки</t>
  </si>
  <si>
    <t xml:space="preserve">Финансовое управление </t>
  </si>
  <si>
    <t xml:space="preserve">Увеличение неналоговых доходов за счет мобилизации административных штрафов, установление ежегодного норматива по увеличению результатов от деятельности административных комиссий. Анализ результатов деятельности административных комиссий                                                                                                                                         </t>
  </si>
  <si>
    <t>Обеспечение роста налоговых и неналоговых доходов Прионежского муниципального района по итогам исполнения бюджета за текущий год по сравнению с уровнем исполнения предыдущего по указанным показателям</t>
  </si>
  <si>
    <t>Оптимизация расходов на укрепление материально-технической базы учреждений за счет местного бюджета</t>
  </si>
  <si>
    <t>Принятие мер технического характера по снижению объемов потребления коммунальных ресурсов учреждениями, за счет средств местного бюджета</t>
  </si>
  <si>
    <t>Использование результатов мониторинга процентных ставок по кредитам кредитных организаций при:
- обосновании цены муниципальных контрактов при проведении аукционов по привлечению кредитов кредитных организаций;
- работе с кредитными организациями по снижению процентных ставок по действующим кредитам, за счет средств местного бюджета</t>
  </si>
  <si>
    <t>Организация работы по определению балансовой стоимости имущества без привлечения компаний, оказывающих услуги по оценке, за счет средств местного бюджета</t>
  </si>
  <si>
    <t>План мероприятий по оздоровлению муниципальных финансов</t>
  </si>
  <si>
    <t>Единица измерения</t>
  </si>
  <si>
    <t>тыс. руб.</t>
  </si>
  <si>
    <t>тыс.руб.</t>
  </si>
  <si>
    <t>Увеличение объема расходов учреждений, осуществляемых за счет доходов от внебюджетной деятельности (доходы от оказания платных услуг)</t>
  </si>
  <si>
    <t>Оптимизация расходов на содержание органов местного самоуправления (сокращение расходов на служебные командировки, материальное обеспечение, транспортное обслуживание органов местного самоуправления) за счет местного бюджета</t>
  </si>
  <si>
    <t>Отдел управления делами</t>
  </si>
  <si>
    <t>Бюджжетный эффект (тыс. руб.)</t>
  </si>
  <si>
    <t>Отдел экономики</t>
  </si>
  <si>
    <t>МУ "ХЭГ"</t>
  </si>
  <si>
    <t>Отдел ЖКХ</t>
  </si>
  <si>
    <t>Отдел экономики, Отдел архитектуры и управления земельными ресурсами</t>
  </si>
  <si>
    <t xml:space="preserve">Совершенствование системы закупок для муниципальных нужд (уменьшение начальной максимальной цены контракта, использование механизма совместных закупок, увеличение доли закупок, осуществляемых конкурентными способами, утверждение порядка, предусматривающего направление экономии, сложившейся по итогам закупок, на финансовое обеспечение первоочередных расходных обязательств) </t>
  </si>
  <si>
    <t>%</t>
  </si>
  <si>
    <t>Мероприятия, для которых установлены иные показатели результативности</t>
  </si>
  <si>
    <t>Целевой показатель</t>
  </si>
  <si>
    <t>Механизм реализации</t>
  </si>
  <si>
    <t>Мероприятия по сокращению (предупреждению образования) просроченной дебиторской и просроченной кредиторской задолженности</t>
  </si>
  <si>
    <t>да/нет</t>
  </si>
  <si>
    <t>да</t>
  </si>
  <si>
    <t>не менее чем на 20</t>
  </si>
  <si>
    <t xml:space="preserve">снижение (отсутствие) просроченной дебиторской задолженности по сравнению с уровнем предыдущего года </t>
  </si>
  <si>
    <t>не менее чем на 10</t>
  </si>
  <si>
    <t>прирост просроченной дебиторской задолженности</t>
  </si>
  <si>
    <t>контроль за заключением муниципальными казенными учреждениями  муниципальных договоров (контрактов) в пределах доведенных лимитов бюджетных обязательств</t>
  </si>
  <si>
    <t>отсутствие просроченной кредиторской задолженности  муниципальных казенных учреждений</t>
  </si>
  <si>
    <t xml:space="preserve">контроль за выполнением планов финансово-хозяйственной деятельности муниципальными бюджетными и автономными учреждениями </t>
  </si>
  <si>
    <t>отсутствие просроченной кредиторской задолженности  муниципальных бюджетных и автономных учреждений</t>
  </si>
  <si>
    <t>Анализ состояния просроченной дебиторской и просроченной кредиторской задолженности</t>
  </si>
  <si>
    <t xml:space="preserve">инвентаризация дебиторской и кредиторской задолженности </t>
  </si>
  <si>
    <t xml:space="preserve">подготовка предложений о снижении (отсутствию) дебиторской, кредиторской задолженности </t>
  </si>
  <si>
    <t>Сокращение просроченной дебиторской и просроченной кредиторской задолженности</t>
  </si>
  <si>
    <t>Предупреждение образования просроченной дебиторской и просроченной кредиторской задолженности</t>
  </si>
  <si>
    <t>Х</t>
  </si>
  <si>
    <t xml:space="preserve">определение условий предоставления межбюджетных трансфертов бюджетам поселений из бюджета муниципального района с учетом обеспечения органами местного самоуправления поселений мероприятий, направленных на погашение просроченной дебиторской и просроченной кредиторской задолженности </t>
  </si>
  <si>
    <t>реализация соглашений с органами местного самоуправления – получателями дотаций на выравнивание бюджетной обеспеченности сельских поселений, предусматривающих обязательства по сокращению (отсутствию) просроченной дебиторской и просроченной кредиторской задолженности</t>
  </si>
  <si>
    <t xml:space="preserve">принятие мер, обеспечивающих снижение просроченной дебиторской и просроченной кредиторской задолженности в отношении муниципальных учреждений при организации исполнения местного бюджета </t>
  </si>
  <si>
    <t>контроль за сроками уплаты доходов, администрируемых органами местного самоуправления  (казенными учреждениями, находящимися в их ведении) и сроками выполнения планов, графиков предоставления муниципальных услуг (работ); принятие решения об осуществлении отдельных закупок, товаров, работ и услуг путем заключения договоров (муниципальных контрактов) без включения в них условия об авансовом платеже; контроль подтверждения поступающих доходов</t>
  </si>
  <si>
    <t>Отдел экономики, Отдел архитектуры и управления земельными ресурсами, Отдел управления делами</t>
  </si>
  <si>
    <t xml:space="preserve"> Отдел архитектуры и управления земельными ресурсами</t>
  </si>
  <si>
    <t>Внесение изменений в схему рекламных конструкций</t>
  </si>
  <si>
    <t>Снос незаконно установленных рекламных конструкций</t>
  </si>
  <si>
    <t>МУ "ЦБ №1", Финансовое управление Прионежского муниципального района</t>
  </si>
  <si>
    <t>Финансовое управление Прионежского муниципального района</t>
  </si>
  <si>
    <t>принятие правового акта по вопросам предоставления межбюджетных трансфертов бюджетам поселений из бюджета муниципального района с учетом обеспечения органами местного самоуправления поселений мероприятий, направленных на погашение просроченной дебиторской и просроченной кредиторской задолженности</t>
  </si>
  <si>
    <t>МУ "ЦБ №1", руководители учреждений, Финансовое управление Прионежского муниципального района</t>
  </si>
  <si>
    <t>снижение (отсутствие) просроченной кредиторской задолженности по сравнению с уровнем предыдущего года</t>
  </si>
  <si>
    <t>не менее чем на 15</t>
  </si>
  <si>
    <t>Администрация Прионежского муниципального района, руководители учреждений, МУ "ЦБ №1", Финансовое управление Прионежского муниципального района</t>
  </si>
  <si>
    <t>Повышение эффективности претензионно-исковой работы по взысканию задолженности по арендной плате за земельные участки, государственная собственность на которые не разграничена, и имущество, находящееся в муниципальной собственности: 
- инвентаризация задолженности по арендной плате в целях определения реальной суммы долгов по действующим договорам аренды, выявления безнадежной к взысканию задолженности;
- проведение работы по взысканию задолженности по арендной плате за использование муниципального имущества и земельных участков  (предъявление претензий арендаторам, направление исковых заявлений, принудительное расторжение договоров аренды и выселение должников из занимаемых ими муниципальных помещений и т.д.);
- ведение реестра исполнительных документов по взысканию задолженности в бюджет за использование муниципального имущества, проведение ежеквартальной сверки результатов взыскания с территориальными органами Федеральной службы судебных приставов. Принятие решений о направлении исков об обеспечительных мерах в рамках исковой работы по взысканию задолженности через суд</t>
  </si>
  <si>
    <t>Приложение № 1</t>
  </si>
  <si>
    <t>к Программе оздоровления муниципальных финансов</t>
  </si>
  <si>
    <t>Активизации работы по проведению торгов по продаже права на заключение договоров аренды муниципального имущества и земельных участков, находящихся в муниципальной собственности</t>
  </si>
  <si>
    <t>Прионежского муниципального района на 2025-2029 годы</t>
  </si>
  <si>
    <t>2025 год</t>
  </si>
  <si>
    <t>2026 год</t>
  </si>
  <si>
    <t>2027 год</t>
  </si>
  <si>
    <t>2028 год</t>
  </si>
  <si>
    <t>2029 год</t>
  </si>
  <si>
    <t>Итого 2025-2029 годы</t>
  </si>
  <si>
    <t>2025-2029</t>
  </si>
  <si>
    <t>Общий эффект по программе</t>
  </si>
  <si>
    <t>Организация работы Комиссии по мобилизации налоговых и неналоговых доходов</t>
  </si>
  <si>
    <t>1.1</t>
  </si>
  <si>
    <t>2.2</t>
  </si>
  <si>
    <t>1.2</t>
  </si>
  <si>
    <t>1.3</t>
  </si>
  <si>
    <t>1.4</t>
  </si>
  <si>
    <t>1.5</t>
  </si>
  <si>
    <t>1.6</t>
  </si>
  <si>
    <t>1.7</t>
  </si>
  <si>
    <t>I</t>
  </si>
  <si>
    <t>2.1</t>
  </si>
  <si>
    <t>2.3</t>
  </si>
  <si>
    <t>2.4</t>
  </si>
  <si>
    <t>II</t>
  </si>
  <si>
    <t>3.1</t>
  </si>
  <si>
    <t>3.2</t>
  </si>
  <si>
    <t>3.3</t>
  </si>
  <si>
    <t>4.1</t>
  </si>
  <si>
    <t>1</t>
  </si>
  <si>
    <t>Арендная плата за установку и размещение рекламных конструкций</t>
  </si>
  <si>
    <t>Приложение</t>
  </si>
  <si>
    <t>к постановлению Администрации Прионежского муниципального района</t>
  </si>
  <si>
    <t>от "25" сентября 2025 года № 980</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</si>
</sst>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0"/>
      <name val="Arial"/>
      <family val="2"/>
      <charset val="204"/>
    </font>
    <font>
      <b/>
      <sz val="16"/>
      <name val="Times New Roman"/>
      <family val="1"/>
      <charset val="204"/>
    </font>
    <font>
      <sz val="16"/>
      <name val="Times New Roman"/>
      <family val="1"/>
      <charset val="204"/>
    </font>
    <font>
      <sz val="14"/>
      <color theme="1"/>
      <name val="Times New Roman"/>
      <family val="1"/>
      <charset val="204"/>
    </font>
    <font>
      <sz val="14"/>
      <color rgb="FF000000"/>
      <name val="Times New Roman"/>
      <family val="1"/>
      <charset val="204"/>
    </font>
    <font>
      <sz val="16"/>
      <name val="Calibri"/>
      <family val="2"/>
      <scheme val="minor"/>
    </font>
    <font>
      <sz val="10"/>
      <name val="Times New Roman"/>
      <family val="1"/>
      <charset val="204"/>
    </font>
    <font>
      <sz val="12"/>
      <name val="Times New Roman"/>
      <family val="1"/>
      <charset val="204"/>
    </font>
    <font>
      <b/>
      <sz val="2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s>
  <borders count="2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bottom/>
      <diagonal/>
    </border>
    <border>
      <left style="medium">
        <color indexed="64"/>
      </left>
      <right/>
      <top style="thin">
        <color auto="1"/>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bottom style="medium">
        <color indexed="64"/>
      </bottom>
      <diagonal/>
    </border>
  </borders>
  <cellStyleXfs count="4">
    <xf numFmtId="0" fontId="0" fillId="0" borderId="0"/>
    <xf numFmtId="0" fontId="2" fillId="0" borderId="0"/>
    <xf numFmtId="0" fontId="5" fillId="0" borderId="0"/>
    <xf numFmtId="0" fontId="1" fillId="0" borderId="0"/>
  </cellStyleXfs>
  <cellXfs count="93">
    <xf numFmtId="0" fontId="0" fillId="0" borderId="0" xfId="0"/>
    <xf numFmtId="0" fontId="3" fillId="2" borderId="0" xfId="0" applyFont="1" applyFill="1" applyAlignment="1">
      <alignment horizontal="justify" vertical="center" wrapText="1"/>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2" borderId="0" xfId="0" applyFont="1" applyFill="1" applyAlignment="1">
      <alignment horizontal="center" vertical="center" wrapText="1"/>
    </xf>
    <xf numFmtId="0" fontId="3" fillId="0"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justify" vertical="top" wrapText="1"/>
    </xf>
    <xf numFmtId="0" fontId="6" fillId="4" borderId="1" xfId="0" applyFont="1" applyFill="1" applyBorder="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vertical="center" wrapText="1"/>
    </xf>
    <xf numFmtId="0" fontId="4" fillId="2" borderId="6"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1" fillId="2" borderId="0" xfId="0" applyFont="1" applyFill="1" applyAlignment="1">
      <alignment horizontal="left" vertical="center" wrapText="1"/>
    </xf>
    <xf numFmtId="49" fontId="3"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2" fontId="3" fillId="0" borderId="1" xfId="0" applyNumberFormat="1" applyFont="1" applyFill="1" applyBorder="1" applyAlignment="1">
      <alignment horizontal="center" vertical="center" wrapText="1"/>
    </xf>
    <xf numFmtId="3" fontId="6" fillId="4" borderId="1"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8" fillId="0" borderId="1" xfId="0" applyFont="1" applyBorder="1" applyAlignment="1">
      <alignment vertical="top" wrapText="1"/>
    </xf>
    <xf numFmtId="0" fontId="8" fillId="0" borderId="1" xfId="0" applyFont="1" applyBorder="1" applyAlignment="1">
      <alignment horizontal="center" vertical="top"/>
    </xf>
    <xf numFmtId="0" fontId="8" fillId="0" borderId="8" xfId="0" applyFont="1" applyBorder="1" applyAlignment="1">
      <alignment horizontal="center" vertical="top"/>
    </xf>
    <xf numFmtId="0" fontId="8" fillId="0" borderId="1" xfId="0" applyFont="1" applyFill="1" applyBorder="1" applyAlignment="1">
      <alignment vertical="top" wrapText="1"/>
    </xf>
    <xf numFmtId="9" fontId="3" fillId="0" borderId="1" xfId="0" applyNumberFormat="1" applyFont="1" applyFill="1" applyBorder="1" applyAlignment="1">
      <alignment horizontal="center" vertical="top" wrapText="1"/>
    </xf>
    <xf numFmtId="9" fontId="3" fillId="0" borderId="8" xfId="0" applyNumberFormat="1" applyFont="1" applyFill="1" applyBorder="1" applyAlignment="1">
      <alignment horizontal="center" vertical="top" wrapText="1"/>
    </xf>
    <xf numFmtId="0" fontId="8" fillId="0" borderId="1" xfId="0" applyFont="1" applyFill="1" applyBorder="1" applyAlignment="1">
      <alignment horizontal="left" vertical="top" wrapText="1"/>
    </xf>
    <xf numFmtId="0" fontId="8" fillId="0" borderId="9" xfId="0" applyFont="1" applyBorder="1" applyAlignment="1">
      <alignment vertical="top" wrapText="1"/>
    </xf>
    <xf numFmtId="0" fontId="8" fillId="0" borderId="9" xfId="0" applyFont="1" applyBorder="1" applyAlignment="1">
      <alignment horizontal="center" vertical="top" wrapText="1"/>
    </xf>
    <xf numFmtId="0" fontId="8" fillId="0" borderId="9" xfId="0" applyFont="1" applyFill="1" applyBorder="1" applyAlignment="1">
      <alignment horizontal="left" vertical="top" wrapText="1"/>
    </xf>
    <xf numFmtId="0" fontId="8" fillId="0" borderId="9" xfId="0" applyFont="1" applyBorder="1" applyAlignment="1">
      <alignment horizontal="center" vertical="top"/>
    </xf>
    <xf numFmtId="0" fontId="8" fillId="0" borderId="10" xfId="0" applyFont="1" applyBorder="1" applyAlignment="1">
      <alignment horizontal="center" vertical="top"/>
    </xf>
    <xf numFmtId="0" fontId="4" fillId="2" borderId="14" xfId="0" applyFont="1" applyFill="1" applyBorder="1" applyAlignment="1">
      <alignment horizontal="center" vertical="center" wrapText="1"/>
    </xf>
    <xf numFmtId="0" fontId="8" fillId="0" borderId="20" xfId="0" applyFont="1" applyBorder="1" applyAlignment="1">
      <alignment vertical="top" wrapText="1"/>
    </xf>
    <xf numFmtId="0" fontId="8" fillId="0" borderId="20" xfId="0" applyFont="1" applyBorder="1" applyAlignment="1">
      <alignment horizontal="center" vertical="top" wrapText="1"/>
    </xf>
    <xf numFmtId="0" fontId="8" fillId="0" borderId="20" xfId="0" applyFont="1" applyBorder="1" applyAlignment="1">
      <alignment horizontal="center" vertical="top"/>
    </xf>
    <xf numFmtId="0" fontId="8" fillId="0" borderId="21" xfId="0" applyFont="1" applyBorder="1" applyAlignment="1">
      <alignment horizontal="center" vertical="top"/>
    </xf>
    <xf numFmtId="0" fontId="4" fillId="2" borderId="22"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2" fillId="2" borderId="0" xfId="0" applyFont="1" applyFill="1" applyAlignment="1">
      <alignment vertical="center" wrapText="1"/>
    </xf>
    <xf numFmtId="0" fontId="3" fillId="2" borderId="0" xfId="0" applyFont="1" applyFill="1" applyAlignment="1">
      <alignment vertical="center" wrapText="1"/>
    </xf>
    <xf numFmtId="0" fontId="4" fillId="3"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6" fillId="4" borderId="5" xfId="0" applyFont="1" applyFill="1" applyBorder="1" applyAlignment="1">
      <alignment horizontal="left" vertical="center" wrapText="1"/>
    </xf>
    <xf numFmtId="0" fontId="8" fillId="0" borderId="1" xfId="0" applyFont="1" applyBorder="1" applyAlignment="1">
      <alignment horizontal="center" vertical="top" wrapText="1"/>
    </xf>
    <xf numFmtId="0" fontId="6" fillId="4" borderId="1" xfId="0" applyFont="1" applyFill="1" applyBorder="1" applyAlignment="1">
      <alignment horizontal="left" vertical="center" wrapText="1"/>
    </xf>
    <xf numFmtId="0" fontId="8" fillId="0" borderId="1" xfId="0" applyFont="1" applyFill="1" applyBorder="1" applyAlignment="1">
      <alignment horizontal="center" vertical="top" wrapText="1"/>
    </xf>
    <xf numFmtId="0" fontId="12" fillId="0" borderId="0" xfId="0" applyFont="1" applyFill="1" applyAlignment="1">
      <alignment horizontal="left" vertical="center" wrapText="1"/>
    </xf>
    <xf numFmtId="0" fontId="6" fillId="0" borderId="0" xfId="0" applyFont="1" applyFill="1" applyAlignment="1">
      <alignment horizontal="center" vertical="center" wrapText="1"/>
    </xf>
    <xf numFmtId="0" fontId="10" fillId="0" borderId="0" xfId="0" applyFont="1" applyFill="1" applyAlignment="1">
      <alignment wrapText="1"/>
    </xf>
    <xf numFmtId="49" fontId="4" fillId="2" borderId="15" xfId="0" applyNumberFormat="1" applyFont="1" applyFill="1" applyBorder="1" applyAlignment="1">
      <alignment horizontal="center" vertical="center" wrapText="1"/>
    </xf>
    <xf numFmtId="0" fontId="8" fillId="0" borderId="1" xfId="0" applyFont="1" applyBorder="1" applyAlignment="1">
      <alignment horizontal="left" vertical="top" wrapText="1"/>
    </xf>
    <xf numFmtId="0" fontId="3" fillId="2" borderId="0" xfId="0" applyFont="1" applyFill="1" applyAlignment="1">
      <alignment horizontal="right" vertical="center" wrapText="1"/>
    </xf>
    <xf numFmtId="0" fontId="8" fillId="0" borderId="1" xfId="3" applyFont="1" applyFill="1" applyBorder="1" applyAlignment="1">
      <alignment vertical="center" wrapText="1"/>
    </xf>
    <xf numFmtId="0" fontId="9" fillId="0" borderId="1" xfId="0" applyFont="1" applyFill="1" applyBorder="1" applyAlignment="1">
      <alignment horizontal="justify" vertical="center" wrapText="1"/>
    </xf>
    <xf numFmtId="0" fontId="3" fillId="0" borderId="1" xfId="0" applyFont="1" applyFill="1" applyBorder="1" applyAlignment="1">
      <alignment horizontal="left" vertical="top" wrapText="1"/>
    </xf>
    <xf numFmtId="0" fontId="3" fillId="2" borderId="0" xfId="0" applyFont="1" applyFill="1" applyAlignment="1">
      <alignment horizontal="right" vertical="center" wrapText="1"/>
    </xf>
    <xf numFmtId="49" fontId="8" fillId="0" borderId="12" xfId="0" applyNumberFormat="1" applyFont="1" applyFill="1" applyBorder="1" applyAlignment="1">
      <alignment horizontal="center" vertical="top"/>
    </xf>
    <xf numFmtId="49" fontId="8" fillId="0" borderId="13" xfId="0" applyNumberFormat="1" applyFont="1" applyFill="1" applyBorder="1" applyAlignment="1">
      <alignment horizontal="center" vertical="top"/>
    </xf>
    <xf numFmtId="0" fontId="8" fillId="0" borderId="1" xfId="0" applyFont="1" applyBorder="1" applyAlignment="1">
      <alignment horizontal="left" vertical="top" wrapText="1"/>
    </xf>
    <xf numFmtId="0" fontId="8" fillId="0" borderId="9" xfId="0" applyFont="1" applyBorder="1" applyAlignment="1">
      <alignment horizontal="left" vertical="top" wrapText="1"/>
    </xf>
    <xf numFmtId="0" fontId="8" fillId="0" borderId="3" xfId="0" applyFont="1" applyFill="1" applyBorder="1" applyAlignment="1">
      <alignment horizontal="center" vertical="top" wrapText="1"/>
    </xf>
    <xf numFmtId="0" fontId="8" fillId="0" borderId="24" xfId="0" applyFont="1" applyFill="1" applyBorder="1" applyAlignment="1">
      <alignment horizontal="center" vertical="top" wrapText="1"/>
    </xf>
    <xf numFmtId="0" fontId="13" fillId="2" borderId="11"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4" fillId="2" borderId="13"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49" fontId="8" fillId="0" borderId="18" xfId="0" applyNumberFormat="1" applyFont="1" applyFill="1" applyBorder="1" applyAlignment="1">
      <alignment horizontal="center" vertical="top"/>
    </xf>
    <xf numFmtId="0" fontId="8" fillId="0" borderId="19" xfId="0" applyFont="1" applyBorder="1" applyAlignment="1">
      <alignment horizontal="left" vertical="top" wrapText="1"/>
    </xf>
    <xf numFmtId="0" fontId="8" fillId="0" borderId="7" xfId="0" applyFont="1" applyBorder="1" applyAlignment="1">
      <alignment horizontal="left" vertical="top" wrapText="1"/>
    </xf>
    <xf numFmtId="0" fontId="8" fillId="0" borderId="3" xfId="0" applyFont="1" applyBorder="1" applyAlignment="1">
      <alignment horizontal="left" vertical="top" wrapText="1"/>
    </xf>
    <xf numFmtId="0" fontId="4" fillId="3"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2" borderId="1"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cellXfs>
  <cellStyles count="4">
    <cellStyle name="Обычный" xfId="0" builtinId="0"/>
    <cellStyle name="Обычный 2" xfId="2"/>
    <cellStyle name="Обычный 3" xfId="1"/>
    <cellStyle name="Обычный 4"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tabSelected="1" zoomScale="80" zoomScaleNormal="80" zoomScaleSheetLayoutView="80" workbookViewId="0">
      <selection activeCell="G4" sqref="G4"/>
    </sheetView>
  </sheetViews>
  <sheetFormatPr defaultColWidth="9.140625" defaultRowHeight="18.75" x14ac:dyDescent="0.25"/>
  <cols>
    <col min="1" max="1" width="8.5703125" style="2" customWidth="1"/>
    <col min="2" max="2" width="82.85546875" style="1" customWidth="1"/>
    <col min="3" max="3" width="36.5703125" style="1" customWidth="1"/>
    <col min="4" max="4" width="22.5703125" style="1" customWidth="1"/>
    <col min="5" max="5" width="26.140625" style="1" customWidth="1"/>
    <col min="6" max="6" width="14.7109375" style="2" customWidth="1"/>
    <col min="7" max="10" width="12.28515625" style="2" customWidth="1"/>
    <col min="11" max="11" width="13.5703125" style="2" customWidth="1"/>
    <col min="12" max="12" width="9.140625" style="2" customWidth="1"/>
    <col min="13" max="16384" width="9.140625" style="2"/>
  </cols>
  <sheetData>
    <row r="1" spans="1:19" ht="18.75" customHeight="1" x14ac:dyDescent="0.25">
      <c r="G1" s="64" t="s">
        <v>104</v>
      </c>
      <c r="H1" s="64"/>
      <c r="I1" s="64"/>
      <c r="J1" s="64"/>
      <c r="K1" s="64"/>
    </row>
    <row r="2" spans="1:19" ht="18.75" customHeight="1" x14ac:dyDescent="0.25">
      <c r="F2" s="64" t="s">
        <v>105</v>
      </c>
      <c r="G2" s="64"/>
      <c r="H2" s="64"/>
      <c r="I2" s="64"/>
      <c r="J2" s="64"/>
      <c r="K2" s="64"/>
    </row>
    <row r="3" spans="1:19" ht="18.75" customHeight="1" x14ac:dyDescent="0.25">
      <c r="G3" s="64" t="s">
        <v>106</v>
      </c>
      <c r="H3" s="64"/>
      <c r="I3" s="64"/>
      <c r="J3" s="64"/>
      <c r="K3" s="64"/>
    </row>
    <row r="4" spans="1:19" ht="18.75" customHeight="1" x14ac:dyDescent="0.25">
      <c r="G4" s="60"/>
      <c r="H4" s="60"/>
      <c r="I4" s="60"/>
      <c r="J4" s="60"/>
      <c r="K4" s="60"/>
    </row>
    <row r="5" spans="1:19" ht="17.45" customHeight="1" x14ac:dyDescent="0.25">
      <c r="A5" s="47"/>
      <c r="B5" s="47"/>
      <c r="C5" s="47"/>
      <c r="D5" s="46"/>
      <c r="E5" s="46"/>
      <c r="F5" s="46"/>
      <c r="G5" s="64" t="s">
        <v>72</v>
      </c>
      <c r="H5" s="64"/>
      <c r="I5" s="64"/>
      <c r="J5" s="64"/>
      <c r="K5" s="64"/>
      <c r="N5" s="55"/>
      <c r="O5" s="55"/>
      <c r="P5" s="55"/>
      <c r="Q5" s="55"/>
      <c r="R5" s="55"/>
      <c r="S5" s="55"/>
    </row>
    <row r="6" spans="1:19" ht="17.45" customHeight="1" x14ac:dyDescent="0.25">
      <c r="A6" s="47"/>
      <c r="B6" s="47"/>
      <c r="C6" s="47"/>
      <c r="D6" s="46"/>
      <c r="E6" s="46"/>
      <c r="F6" s="46"/>
      <c r="G6" s="64" t="s">
        <v>73</v>
      </c>
      <c r="H6" s="64"/>
      <c r="I6" s="64"/>
      <c r="J6" s="64"/>
      <c r="K6" s="64"/>
      <c r="N6" s="55"/>
      <c r="O6" s="55"/>
      <c r="P6" s="55"/>
      <c r="Q6" s="55"/>
      <c r="R6" s="55"/>
      <c r="S6" s="55"/>
    </row>
    <row r="7" spans="1:19" ht="17.45" customHeight="1" x14ac:dyDescent="0.25">
      <c r="A7" s="47"/>
      <c r="B7" s="47"/>
      <c r="C7" s="47"/>
      <c r="D7" s="46"/>
      <c r="E7" s="46"/>
      <c r="F7" s="46"/>
      <c r="G7" s="64" t="s">
        <v>75</v>
      </c>
      <c r="H7" s="64"/>
      <c r="I7" s="64"/>
      <c r="J7" s="64"/>
      <c r="K7" s="64"/>
      <c r="N7" s="55"/>
      <c r="O7" s="55"/>
      <c r="P7" s="55"/>
      <c r="Q7" s="55"/>
      <c r="R7" s="55"/>
      <c r="S7" s="55"/>
    </row>
    <row r="8" spans="1:19" x14ac:dyDescent="0.25">
      <c r="A8" s="47"/>
      <c r="B8" s="47"/>
      <c r="C8" s="47"/>
      <c r="D8" s="46"/>
      <c r="E8" s="46"/>
      <c r="F8" s="46"/>
      <c r="G8" s="47"/>
      <c r="K8" s="16"/>
    </row>
    <row r="9" spans="1:19" ht="30" customHeight="1" x14ac:dyDescent="0.25">
      <c r="A9" s="87" t="s">
        <v>22</v>
      </c>
      <c r="B9" s="87"/>
      <c r="C9" s="87"/>
      <c r="D9" s="87"/>
      <c r="E9" s="87"/>
      <c r="F9" s="87"/>
      <c r="G9" s="87"/>
      <c r="H9" s="87"/>
      <c r="I9" s="87"/>
      <c r="J9" s="87"/>
      <c r="K9" s="87"/>
      <c r="L9" s="4"/>
      <c r="M9" s="4"/>
      <c r="N9" s="4"/>
      <c r="O9" s="4"/>
      <c r="P9" s="4"/>
      <c r="Q9" s="4"/>
    </row>
    <row r="10" spans="1:19" s="4" customFormat="1" ht="18.75" customHeight="1" x14ac:dyDescent="0.25">
      <c r="A10" s="88" t="s">
        <v>0</v>
      </c>
      <c r="B10" s="88" t="s">
        <v>1</v>
      </c>
      <c r="C10" s="88" t="s">
        <v>9</v>
      </c>
      <c r="D10" s="88" t="s">
        <v>7</v>
      </c>
      <c r="E10" s="88" t="s">
        <v>23</v>
      </c>
      <c r="F10" s="90" t="s">
        <v>29</v>
      </c>
      <c r="G10" s="90"/>
      <c r="H10" s="90"/>
      <c r="I10" s="90"/>
      <c r="J10" s="90"/>
      <c r="K10" s="90"/>
    </row>
    <row r="11" spans="1:19" s="4" customFormat="1" ht="57" customHeight="1" x14ac:dyDescent="0.25">
      <c r="A11" s="89"/>
      <c r="B11" s="89"/>
      <c r="C11" s="89"/>
      <c r="D11" s="89"/>
      <c r="E11" s="89"/>
      <c r="F11" s="3" t="s">
        <v>76</v>
      </c>
      <c r="G11" s="3" t="s">
        <v>77</v>
      </c>
      <c r="H11" s="3" t="s">
        <v>78</v>
      </c>
      <c r="I11" s="3" t="s">
        <v>79</v>
      </c>
      <c r="J11" s="3" t="s">
        <v>80</v>
      </c>
      <c r="K11" s="3" t="s">
        <v>81</v>
      </c>
    </row>
    <row r="12" spans="1:19" s="13" customFormat="1" ht="20.25" customHeight="1" x14ac:dyDescent="0.25">
      <c r="A12" s="11" t="s">
        <v>93</v>
      </c>
      <c r="B12" s="91" t="s">
        <v>2</v>
      </c>
      <c r="C12" s="92"/>
      <c r="D12" s="92"/>
      <c r="E12" s="51"/>
      <c r="F12" s="20">
        <f t="shared" ref="F12:K12" si="0">F13+F21</f>
        <v>77545.265480000002</v>
      </c>
      <c r="G12" s="20">
        <f t="shared" si="0"/>
        <v>47636.265480000002</v>
      </c>
      <c r="H12" s="20">
        <f t="shared" si="0"/>
        <v>43440.265679999997</v>
      </c>
      <c r="I12" s="20">
        <f t="shared" si="0"/>
        <v>45919.265480000002</v>
      </c>
      <c r="J12" s="20">
        <f t="shared" si="0"/>
        <v>48570.265480000002</v>
      </c>
      <c r="K12" s="20">
        <f t="shared" si="0"/>
        <v>263111.32760000002</v>
      </c>
      <c r="L12" s="12"/>
      <c r="M12" s="12"/>
      <c r="N12" s="12"/>
      <c r="O12" s="12"/>
      <c r="P12" s="12"/>
      <c r="Q12" s="12"/>
    </row>
    <row r="13" spans="1:19" ht="38.25" customHeight="1" x14ac:dyDescent="0.25">
      <c r="A13" s="6">
        <v>1</v>
      </c>
      <c r="B13" s="81" t="s">
        <v>13</v>
      </c>
      <c r="C13" s="81"/>
      <c r="D13" s="81"/>
      <c r="E13" s="48"/>
      <c r="F13" s="21">
        <f t="shared" ref="F13:K13" si="1">SUM(F14:F20)</f>
        <v>2309.26548</v>
      </c>
      <c r="G13" s="21">
        <f t="shared" si="1"/>
        <v>4119.26548</v>
      </c>
      <c r="H13" s="21">
        <f t="shared" si="1"/>
        <v>4128.2656800000004</v>
      </c>
      <c r="I13" s="21">
        <f t="shared" si="1"/>
        <v>4137.26548</v>
      </c>
      <c r="J13" s="21">
        <f t="shared" si="1"/>
        <v>4145.26548</v>
      </c>
      <c r="K13" s="21">
        <f t="shared" si="1"/>
        <v>18839.327600000001</v>
      </c>
      <c r="L13" s="4"/>
      <c r="M13" s="4"/>
      <c r="N13" s="4"/>
      <c r="O13" s="4"/>
      <c r="P13" s="4"/>
      <c r="Q13" s="4"/>
    </row>
    <row r="14" spans="1:19" ht="18.75" customHeight="1" x14ac:dyDescent="0.25">
      <c r="A14" s="15" t="s">
        <v>85</v>
      </c>
      <c r="B14" s="5" t="s">
        <v>11</v>
      </c>
      <c r="C14" s="7" t="s">
        <v>30</v>
      </c>
      <c r="D14" s="7" t="s">
        <v>82</v>
      </c>
      <c r="E14" s="3" t="s">
        <v>24</v>
      </c>
      <c r="F14" s="23">
        <v>500</v>
      </c>
      <c r="G14" s="23">
        <v>500</v>
      </c>
      <c r="H14" s="23">
        <v>500</v>
      </c>
      <c r="I14" s="22">
        <v>500</v>
      </c>
      <c r="J14" s="22">
        <v>500</v>
      </c>
      <c r="K14" s="23">
        <f t="shared" ref="K14:K20" si="2">SUM(F14:J14)</f>
        <v>2500</v>
      </c>
      <c r="L14" s="4"/>
      <c r="M14" s="4"/>
      <c r="N14" s="4"/>
      <c r="O14" s="4"/>
      <c r="P14" s="4"/>
      <c r="Q14" s="4"/>
    </row>
    <row r="15" spans="1:19" s="9" customFormat="1" x14ac:dyDescent="0.25">
      <c r="A15" s="15" t="s">
        <v>87</v>
      </c>
      <c r="B15" s="5" t="s">
        <v>10</v>
      </c>
      <c r="C15" s="7" t="s">
        <v>32</v>
      </c>
      <c r="D15" s="7" t="s">
        <v>82</v>
      </c>
      <c r="E15" s="7" t="s">
        <v>25</v>
      </c>
      <c r="F15" s="22">
        <v>308</v>
      </c>
      <c r="G15" s="22">
        <v>318</v>
      </c>
      <c r="H15" s="22">
        <v>327</v>
      </c>
      <c r="I15" s="22">
        <v>336</v>
      </c>
      <c r="J15" s="22">
        <v>344</v>
      </c>
      <c r="K15" s="23">
        <f t="shared" si="2"/>
        <v>1633</v>
      </c>
      <c r="L15" s="8"/>
      <c r="M15" s="8"/>
      <c r="N15" s="8"/>
      <c r="O15" s="8"/>
      <c r="P15" s="8"/>
      <c r="Q15" s="8"/>
    </row>
    <row r="16" spans="1:19" ht="54.75" customHeight="1" x14ac:dyDescent="0.25">
      <c r="A16" s="15" t="s">
        <v>88</v>
      </c>
      <c r="B16" s="10" t="s">
        <v>74</v>
      </c>
      <c r="C16" s="7" t="s">
        <v>33</v>
      </c>
      <c r="D16" s="7" t="s">
        <v>82</v>
      </c>
      <c r="E16" s="3" t="s">
        <v>24</v>
      </c>
      <c r="F16" s="23">
        <v>331.30547999999999</v>
      </c>
      <c r="G16" s="23">
        <v>331.30547999999999</v>
      </c>
      <c r="H16" s="23">
        <v>331.30568</v>
      </c>
      <c r="I16" s="23">
        <v>331.30547999999999</v>
      </c>
      <c r="J16" s="23">
        <v>331.30547999999999</v>
      </c>
      <c r="K16" s="23">
        <f t="shared" si="2"/>
        <v>1656.5275999999999</v>
      </c>
      <c r="L16" s="4"/>
      <c r="M16" s="4"/>
      <c r="N16" s="4"/>
      <c r="O16" s="4"/>
      <c r="P16" s="4"/>
      <c r="Q16" s="4"/>
    </row>
    <row r="17" spans="1:17" s="9" customFormat="1" ht="337.5" customHeight="1" x14ac:dyDescent="0.25">
      <c r="A17" s="15" t="s">
        <v>89</v>
      </c>
      <c r="B17" s="5" t="s">
        <v>71</v>
      </c>
      <c r="C17" s="7" t="s">
        <v>60</v>
      </c>
      <c r="D17" s="7" t="s">
        <v>82</v>
      </c>
      <c r="E17" s="7" t="s">
        <v>24</v>
      </c>
      <c r="F17" s="22">
        <v>800</v>
      </c>
      <c r="G17" s="22">
        <v>2600</v>
      </c>
      <c r="H17" s="22">
        <v>2600</v>
      </c>
      <c r="I17" s="22">
        <v>2600</v>
      </c>
      <c r="J17" s="22">
        <v>2600</v>
      </c>
      <c r="K17" s="23">
        <f t="shared" si="2"/>
        <v>11200</v>
      </c>
      <c r="L17" s="8"/>
      <c r="M17" s="8"/>
      <c r="N17" s="8"/>
      <c r="O17" s="8"/>
      <c r="P17" s="8"/>
      <c r="Q17" s="8"/>
    </row>
    <row r="18" spans="1:17" x14ac:dyDescent="0.25">
      <c r="A18" s="15" t="s">
        <v>90</v>
      </c>
      <c r="B18" s="5" t="s">
        <v>103</v>
      </c>
      <c r="C18" s="7" t="s">
        <v>30</v>
      </c>
      <c r="D18" s="7" t="s">
        <v>82</v>
      </c>
      <c r="E18" s="7" t="s">
        <v>24</v>
      </c>
      <c r="F18" s="22">
        <v>269.95999999999998</v>
      </c>
      <c r="G18" s="22">
        <v>269.95999999999998</v>
      </c>
      <c r="H18" s="22">
        <v>269.95999999999998</v>
      </c>
      <c r="I18" s="22">
        <v>269.95999999999998</v>
      </c>
      <c r="J18" s="22">
        <v>269.95999999999998</v>
      </c>
      <c r="K18" s="23">
        <f t="shared" ref="K18" si="3">SUM(F18:J18)</f>
        <v>1349.8</v>
      </c>
      <c r="L18" s="4"/>
      <c r="M18" s="4"/>
      <c r="N18" s="4"/>
      <c r="O18" s="4"/>
      <c r="P18" s="4"/>
      <c r="Q18" s="4"/>
    </row>
    <row r="19" spans="1:17" ht="60" customHeight="1" x14ac:dyDescent="0.25">
      <c r="A19" s="15" t="s">
        <v>91</v>
      </c>
      <c r="B19" s="5" t="s">
        <v>62</v>
      </c>
      <c r="C19" s="7" t="s">
        <v>61</v>
      </c>
      <c r="D19" s="7" t="s">
        <v>82</v>
      </c>
      <c r="E19" s="7" t="s">
        <v>24</v>
      </c>
      <c r="F19" s="22">
        <v>0</v>
      </c>
      <c r="G19" s="22">
        <v>0</v>
      </c>
      <c r="H19" s="22">
        <v>0</v>
      </c>
      <c r="I19" s="22">
        <v>0</v>
      </c>
      <c r="J19" s="22">
        <v>0</v>
      </c>
      <c r="K19" s="23">
        <f t="shared" si="2"/>
        <v>0</v>
      </c>
      <c r="L19" s="4"/>
      <c r="M19" s="4"/>
      <c r="N19" s="4"/>
      <c r="O19" s="4"/>
      <c r="P19" s="4"/>
      <c r="Q19" s="4"/>
    </row>
    <row r="20" spans="1:17" s="9" customFormat="1" x14ac:dyDescent="0.25">
      <c r="A20" s="15" t="s">
        <v>92</v>
      </c>
      <c r="B20" s="5" t="s">
        <v>63</v>
      </c>
      <c r="C20" s="7" t="s">
        <v>30</v>
      </c>
      <c r="D20" s="7" t="s">
        <v>82</v>
      </c>
      <c r="E20" s="7" t="s">
        <v>24</v>
      </c>
      <c r="F20" s="22">
        <v>100</v>
      </c>
      <c r="G20" s="22">
        <v>100</v>
      </c>
      <c r="H20" s="22">
        <v>100</v>
      </c>
      <c r="I20" s="22">
        <v>100</v>
      </c>
      <c r="J20" s="22">
        <v>100</v>
      </c>
      <c r="K20" s="23">
        <f t="shared" si="2"/>
        <v>500</v>
      </c>
      <c r="L20" s="8"/>
      <c r="M20" s="8"/>
      <c r="N20" s="8"/>
      <c r="O20" s="8"/>
      <c r="P20" s="8"/>
      <c r="Q20" s="8"/>
    </row>
    <row r="21" spans="1:17" x14ac:dyDescent="0.25">
      <c r="A21" s="6">
        <v>2</v>
      </c>
      <c r="B21" s="81" t="s">
        <v>12</v>
      </c>
      <c r="C21" s="81"/>
      <c r="D21" s="81"/>
      <c r="E21" s="48"/>
      <c r="F21" s="21">
        <f t="shared" ref="F21:K21" si="4">SUM(F22:F25)</f>
        <v>75236</v>
      </c>
      <c r="G21" s="21">
        <f t="shared" si="4"/>
        <v>43517</v>
      </c>
      <c r="H21" s="21">
        <f t="shared" si="4"/>
        <v>39312</v>
      </c>
      <c r="I21" s="21">
        <f t="shared" si="4"/>
        <v>41782</v>
      </c>
      <c r="J21" s="21">
        <f t="shared" si="4"/>
        <v>44425</v>
      </c>
      <c r="K21" s="21">
        <f t="shared" si="4"/>
        <v>244272</v>
      </c>
      <c r="L21" s="4"/>
      <c r="M21" s="4"/>
      <c r="N21" s="4"/>
      <c r="O21" s="4"/>
      <c r="P21" s="4"/>
      <c r="Q21" s="4"/>
    </row>
    <row r="22" spans="1:17" s="9" customFormat="1" ht="37.5" x14ac:dyDescent="0.25">
      <c r="A22" s="17" t="s">
        <v>94</v>
      </c>
      <c r="B22" s="5" t="s">
        <v>84</v>
      </c>
      <c r="C22" s="7" t="s">
        <v>30</v>
      </c>
      <c r="D22" s="7" t="s">
        <v>82</v>
      </c>
      <c r="E22" s="7" t="s">
        <v>24</v>
      </c>
      <c r="F22" s="22">
        <v>40000</v>
      </c>
      <c r="G22" s="22">
        <v>4000</v>
      </c>
      <c r="H22" s="22">
        <v>4000</v>
      </c>
      <c r="I22" s="22">
        <v>4000</v>
      </c>
      <c r="J22" s="22">
        <v>4000</v>
      </c>
      <c r="K22" s="22">
        <f>SUM(F22:J22)</f>
        <v>56000</v>
      </c>
      <c r="L22" s="8"/>
      <c r="M22" s="8"/>
      <c r="N22" s="8"/>
      <c r="O22" s="8"/>
      <c r="P22" s="8"/>
      <c r="Q22" s="8"/>
    </row>
    <row r="23" spans="1:17" s="57" customFormat="1" ht="76.5" customHeight="1" x14ac:dyDescent="0.35">
      <c r="A23" s="17" t="s">
        <v>86</v>
      </c>
      <c r="B23" s="61" t="s">
        <v>16</v>
      </c>
      <c r="C23" s="7" t="s">
        <v>28</v>
      </c>
      <c r="D23" s="7" t="s">
        <v>82</v>
      </c>
      <c r="E23" s="7" t="s">
        <v>25</v>
      </c>
      <c r="F23" s="22">
        <v>1</v>
      </c>
      <c r="G23" s="22">
        <v>1</v>
      </c>
      <c r="H23" s="22">
        <v>1</v>
      </c>
      <c r="I23" s="22">
        <v>1</v>
      </c>
      <c r="J23" s="22">
        <v>1</v>
      </c>
      <c r="K23" s="22">
        <f>SUM(F23:J23)</f>
        <v>5</v>
      </c>
      <c r="L23" s="56"/>
      <c r="M23" s="56"/>
      <c r="N23" s="56"/>
      <c r="O23" s="56"/>
      <c r="P23" s="56"/>
      <c r="Q23" s="56"/>
    </row>
    <row r="24" spans="1:17" s="9" customFormat="1" ht="56.25" x14ac:dyDescent="0.25">
      <c r="A24" s="17" t="s">
        <v>95</v>
      </c>
      <c r="B24" s="62" t="s">
        <v>14</v>
      </c>
      <c r="C24" s="7" t="s">
        <v>30</v>
      </c>
      <c r="D24" s="7" t="s">
        <v>82</v>
      </c>
      <c r="E24" s="7" t="s">
        <v>25</v>
      </c>
      <c r="F24" s="22">
        <v>25</v>
      </c>
      <c r="G24" s="22">
        <v>25</v>
      </c>
      <c r="H24" s="22">
        <v>25</v>
      </c>
      <c r="I24" s="22">
        <v>25</v>
      </c>
      <c r="J24" s="22">
        <v>25</v>
      </c>
      <c r="K24" s="22">
        <f>SUM(F24:J24)</f>
        <v>125</v>
      </c>
    </row>
    <row r="25" spans="1:17" s="9" customFormat="1" ht="75" x14ac:dyDescent="0.25">
      <c r="A25" s="17" t="s">
        <v>96</v>
      </c>
      <c r="B25" s="18" t="s">
        <v>17</v>
      </c>
      <c r="C25" s="7" t="s">
        <v>15</v>
      </c>
      <c r="D25" s="7" t="s">
        <v>82</v>
      </c>
      <c r="E25" s="7" t="s">
        <v>24</v>
      </c>
      <c r="F25" s="22">
        <v>35210</v>
      </c>
      <c r="G25" s="22">
        <v>39491</v>
      </c>
      <c r="H25" s="22">
        <v>35286</v>
      </c>
      <c r="I25" s="22">
        <v>37756</v>
      </c>
      <c r="J25" s="22">
        <v>40399</v>
      </c>
      <c r="K25" s="22">
        <f>SUM(F25:J25)</f>
        <v>188142</v>
      </c>
    </row>
    <row r="26" spans="1:17" s="9" customFormat="1" ht="20.25" x14ac:dyDescent="0.25">
      <c r="A26" s="11" t="s">
        <v>97</v>
      </c>
      <c r="B26" s="82" t="s">
        <v>3</v>
      </c>
      <c r="C26" s="82"/>
      <c r="D26" s="82"/>
      <c r="E26" s="53"/>
      <c r="F26" s="20">
        <f t="shared" ref="F26:K26" si="5">F27+F29+F32+F36</f>
        <v>4735</v>
      </c>
      <c r="G26" s="20">
        <f t="shared" si="5"/>
        <v>3797</v>
      </c>
      <c r="H26" s="20">
        <f t="shared" si="5"/>
        <v>3190</v>
      </c>
      <c r="I26" s="20">
        <f t="shared" si="5"/>
        <v>4190</v>
      </c>
      <c r="J26" s="20">
        <f t="shared" si="5"/>
        <v>4190</v>
      </c>
      <c r="K26" s="20">
        <f t="shared" si="5"/>
        <v>20102</v>
      </c>
    </row>
    <row r="27" spans="1:17" s="9" customFormat="1" x14ac:dyDescent="0.25">
      <c r="A27" s="6">
        <v>1</v>
      </c>
      <c r="B27" s="83" t="s">
        <v>4</v>
      </c>
      <c r="C27" s="84"/>
      <c r="D27" s="85"/>
      <c r="E27" s="50"/>
      <c r="F27" s="21">
        <f>SUM(F28)</f>
        <v>50</v>
      </c>
      <c r="G27" s="21">
        <f t="shared" ref="G27:J27" si="6">SUM(G28)</f>
        <v>50</v>
      </c>
      <c r="H27" s="21">
        <f t="shared" si="6"/>
        <v>50</v>
      </c>
      <c r="I27" s="21">
        <f t="shared" si="6"/>
        <v>50</v>
      </c>
      <c r="J27" s="21">
        <f t="shared" si="6"/>
        <v>50</v>
      </c>
      <c r="K27" s="21">
        <f>SUM(K28)</f>
        <v>250</v>
      </c>
    </row>
    <row r="28" spans="1:17" s="9" customFormat="1" ht="76.5" customHeight="1" x14ac:dyDescent="0.25">
      <c r="A28" s="17" t="s">
        <v>85</v>
      </c>
      <c r="B28" s="5" t="s">
        <v>27</v>
      </c>
      <c r="C28" s="7" t="s">
        <v>15</v>
      </c>
      <c r="D28" s="7" t="s">
        <v>82</v>
      </c>
      <c r="E28" s="19" t="s">
        <v>25</v>
      </c>
      <c r="F28" s="22">
        <v>50</v>
      </c>
      <c r="G28" s="22">
        <v>50</v>
      </c>
      <c r="H28" s="22">
        <v>50</v>
      </c>
      <c r="I28" s="22">
        <v>50</v>
      </c>
      <c r="J28" s="22">
        <v>50</v>
      </c>
      <c r="K28" s="22">
        <f>SUM(F28:J28)</f>
        <v>250</v>
      </c>
    </row>
    <row r="29" spans="1:17" s="9" customFormat="1" x14ac:dyDescent="0.25">
      <c r="A29" s="6">
        <v>2</v>
      </c>
      <c r="B29" s="81" t="s">
        <v>6</v>
      </c>
      <c r="C29" s="81"/>
      <c r="D29" s="81"/>
      <c r="E29" s="48"/>
      <c r="F29" s="21">
        <f t="shared" ref="F29:K29" si="7">SUM(F30:F31)</f>
        <v>595</v>
      </c>
      <c r="G29" s="21">
        <f t="shared" si="7"/>
        <v>657</v>
      </c>
      <c r="H29" s="21">
        <f t="shared" si="7"/>
        <v>50</v>
      </c>
      <c r="I29" s="21">
        <f t="shared" si="7"/>
        <v>50</v>
      </c>
      <c r="J29" s="21">
        <f t="shared" si="7"/>
        <v>50</v>
      </c>
      <c r="K29" s="21">
        <f t="shared" si="7"/>
        <v>1402</v>
      </c>
    </row>
    <row r="30" spans="1:17" s="9" customFormat="1" ht="37.5" x14ac:dyDescent="0.25">
      <c r="A30" s="17" t="s">
        <v>94</v>
      </c>
      <c r="B30" s="5" t="s">
        <v>18</v>
      </c>
      <c r="C30" s="7" t="s">
        <v>15</v>
      </c>
      <c r="D30" s="7" t="s">
        <v>82</v>
      </c>
      <c r="E30" s="7" t="s">
        <v>24</v>
      </c>
      <c r="F30" s="22">
        <v>50</v>
      </c>
      <c r="G30" s="22">
        <v>50</v>
      </c>
      <c r="H30" s="22">
        <v>50</v>
      </c>
      <c r="I30" s="22">
        <v>50</v>
      </c>
      <c r="J30" s="22">
        <v>50</v>
      </c>
      <c r="K30" s="22">
        <f>SUM(F30:J30)</f>
        <v>250</v>
      </c>
    </row>
    <row r="31" spans="1:17" s="9" customFormat="1" ht="56.25" x14ac:dyDescent="0.25">
      <c r="A31" s="17" t="s">
        <v>86</v>
      </c>
      <c r="B31" s="5" t="s">
        <v>26</v>
      </c>
      <c r="C31" s="7" t="s">
        <v>15</v>
      </c>
      <c r="D31" s="7" t="s">
        <v>82</v>
      </c>
      <c r="E31" s="7" t="s">
        <v>24</v>
      </c>
      <c r="F31" s="22">
        <v>545</v>
      </c>
      <c r="G31" s="22">
        <v>607</v>
      </c>
      <c r="H31" s="22">
        <v>0</v>
      </c>
      <c r="I31" s="22">
        <v>0</v>
      </c>
      <c r="J31" s="22">
        <v>0</v>
      </c>
      <c r="K31" s="22">
        <f>SUM(F31:J31)</f>
        <v>1152</v>
      </c>
    </row>
    <row r="32" spans="1:17" s="9" customFormat="1" x14ac:dyDescent="0.25">
      <c r="A32" s="6">
        <v>3</v>
      </c>
      <c r="B32" s="83" t="s">
        <v>8</v>
      </c>
      <c r="C32" s="84"/>
      <c r="D32" s="85"/>
      <c r="E32" s="50"/>
      <c r="F32" s="21">
        <f t="shared" ref="F32:J32" si="8">SUM(F33:F35)</f>
        <v>4090</v>
      </c>
      <c r="G32" s="21">
        <f t="shared" si="8"/>
        <v>3090</v>
      </c>
      <c r="H32" s="21">
        <f t="shared" si="8"/>
        <v>3090</v>
      </c>
      <c r="I32" s="21">
        <f t="shared" si="8"/>
        <v>3090</v>
      </c>
      <c r="J32" s="21">
        <f t="shared" si="8"/>
        <v>3090</v>
      </c>
      <c r="K32" s="21">
        <f>SUM(K33:K35)</f>
        <v>16450</v>
      </c>
    </row>
    <row r="33" spans="1:11" ht="131.25" x14ac:dyDescent="0.25">
      <c r="A33" s="17" t="s">
        <v>98</v>
      </c>
      <c r="B33" s="5" t="s">
        <v>34</v>
      </c>
      <c r="C33" s="7" t="s">
        <v>31</v>
      </c>
      <c r="D33" s="7" t="s">
        <v>82</v>
      </c>
      <c r="E33" s="7" t="s">
        <v>25</v>
      </c>
      <c r="F33" s="22">
        <v>4000</v>
      </c>
      <c r="G33" s="22">
        <v>3000</v>
      </c>
      <c r="H33" s="22">
        <v>3000</v>
      </c>
      <c r="I33" s="22">
        <v>3000</v>
      </c>
      <c r="J33" s="22">
        <v>3000</v>
      </c>
      <c r="K33" s="22">
        <f>SUM(F33:J33)</f>
        <v>16000</v>
      </c>
    </row>
    <row r="34" spans="1:11" ht="56.25" x14ac:dyDescent="0.25">
      <c r="A34" s="17" t="s">
        <v>99</v>
      </c>
      <c r="B34" s="5" t="s">
        <v>19</v>
      </c>
      <c r="C34" s="7" t="s">
        <v>15</v>
      </c>
      <c r="D34" s="7" t="s">
        <v>82</v>
      </c>
      <c r="E34" s="7" t="s">
        <v>25</v>
      </c>
      <c r="F34" s="22">
        <v>30</v>
      </c>
      <c r="G34" s="22">
        <v>30</v>
      </c>
      <c r="H34" s="22">
        <v>30</v>
      </c>
      <c r="I34" s="22">
        <v>30</v>
      </c>
      <c r="J34" s="22">
        <v>30</v>
      </c>
      <c r="K34" s="22">
        <f>SUM(F34:J34)</f>
        <v>150</v>
      </c>
    </row>
    <row r="35" spans="1:11" ht="56.25" x14ac:dyDescent="0.25">
      <c r="A35" s="17" t="s">
        <v>100</v>
      </c>
      <c r="B35" s="63" t="s">
        <v>21</v>
      </c>
      <c r="C35" s="7" t="s">
        <v>30</v>
      </c>
      <c r="D35" s="7" t="s">
        <v>82</v>
      </c>
      <c r="E35" s="7" t="s">
        <v>24</v>
      </c>
      <c r="F35" s="22">
        <v>60</v>
      </c>
      <c r="G35" s="22">
        <v>60</v>
      </c>
      <c r="H35" s="22">
        <v>60</v>
      </c>
      <c r="I35" s="22">
        <v>60</v>
      </c>
      <c r="J35" s="22">
        <v>60</v>
      </c>
      <c r="K35" s="23">
        <f>SUM(F35:J35)</f>
        <v>300</v>
      </c>
    </row>
    <row r="36" spans="1:11" x14ac:dyDescent="0.25">
      <c r="A36" s="6">
        <v>4</v>
      </c>
      <c r="B36" s="81" t="s">
        <v>5</v>
      </c>
      <c r="C36" s="81"/>
      <c r="D36" s="81"/>
      <c r="E36" s="48"/>
      <c r="F36" s="21">
        <f>SUM(F37)</f>
        <v>0</v>
      </c>
      <c r="G36" s="21">
        <f t="shared" ref="G36:K36" si="9">SUM(G37)</f>
        <v>0</v>
      </c>
      <c r="H36" s="21">
        <f t="shared" si="9"/>
        <v>0</v>
      </c>
      <c r="I36" s="21">
        <f t="shared" si="9"/>
        <v>1000</v>
      </c>
      <c r="J36" s="21">
        <f t="shared" si="9"/>
        <v>1000</v>
      </c>
      <c r="K36" s="21">
        <f t="shared" si="9"/>
        <v>2000</v>
      </c>
    </row>
    <row r="37" spans="1:11" ht="114" customHeight="1" x14ac:dyDescent="0.25">
      <c r="A37" s="17" t="s">
        <v>101</v>
      </c>
      <c r="B37" s="5" t="s">
        <v>20</v>
      </c>
      <c r="C37" s="7" t="s">
        <v>15</v>
      </c>
      <c r="D37" s="7" t="s">
        <v>82</v>
      </c>
      <c r="E37" s="7" t="s">
        <v>24</v>
      </c>
      <c r="F37" s="22">
        <v>0</v>
      </c>
      <c r="G37" s="22">
        <v>0</v>
      </c>
      <c r="H37" s="22">
        <v>0</v>
      </c>
      <c r="I37" s="22">
        <v>1000</v>
      </c>
      <c r="J37" s="22">
        <v>1000</v>
      </c>
      <c r="K37" s="22">
        <f>SUM(F37:J37)</f>
        <v>2000</v>
      </c>
    </row>
    <row r="38" spans="1:11" ht="22.5" customHeight="1" thickBot="1" x14ac:dyDescent="0.3">
      <c r="A38" s="86" t="s">
        <v>83</v>
      </c>
      <c r="B38" s="86"/>
      <c r="C38" s="14"/>
      <c r="D38" s="49"/>
      <c r="E38" s="49"/>
      <c r="F38" s="24">
        <f t="shared" ref="F38:K38" si="10">F12+F26</f>
        <v>82280.265480000002</v>
      </c>
      <c r="G38" s="24">
        <f t="shared" si="10"/>
        <v>51433.265480000002</v>
      </c>
      <c r="H38" s="24">
        <f t="shared" si="10"/>
        <v>46630.265679999997</v>
      </c>
      <c r="I38" s="24">
        <f t="shared" si="10"/>
        <v>50109.265480000002</v>
      </c>
      <c r="J38" s="24">
        <f t="shared" si="10"/>
        <v>52760.265480000002</v>
      </c>
      <c r="K38" s="24">
        <f t="shared" si="10"/>
        <v>283213.32760000002</v>
      </c>
    </row>
    <row r="39" spans="1:11" ht="26.25" thickBot="1" x14ac:dyDescent="0.3">
      <c r="A39" s="71" t="s">
        <v>36</v>
      </c>
      <c r="B39" s="72"/>
      <c r="C39" s="72"/>
      <c r="D39" s="72"/>
      <c r="E39" s="72"/>
      <c r="F39" s="72"/>
      <c r="G39" s="72"/>
      <c r="H39" s="72"/>
      <c r="I39" s="72"/>
      <c r="J39" s="72"/>
      <c r="K39" s="73"/>
    </row>
    <row r="40" spans="1:11" ht="37.5" x14ac:dyDescent="0.25">
      <c r="A40" s="37" t="s">
        <v>0</v>
      </c>
      <c r="B40" s="42" t="s">
        <v>1</v>
      </c>
      <c r="C40" s="43" t="s">
        <v>38</v>
      </c>
      <c r="D40" s="43" t="s">
        <v>9</v>
      </c>
      <c r="E40" s="44" t="s">
        <v>37</v>
      </c>
      <c r="F40" s="44" t="s">
        <v>23</v>
      </c>
      <c r="G40" s="44" t="s">
        <v>76</v>
      </c>
      <c r="H40" s="44" t="s">
        <v>77</v>
      </c>
      <c r="I40" s="44" t="s">
        <v>78</v>
      </c>
      <c r="J40" s="44" t="s">
        <v>79</v>
      </c>
      <c r="K40" s="45" t="s">
        <v>80</v>
      </c>
    </row>
    <row r="41" spans="1:11" ht="19.5" thickBot="1" x14ac:dyDescent="0.3">
      <c r="A41" s="58" t="s">
        <v>102</v>
      </c>
      <c r="B41" s="74" t="s">
        <v>39</v>
      </c>
      <c r="C41" s="75"/>
      <c r="D41" s="75"/>
      <c r="E41" s="75"/>
      <c r="F41" s="75"/>
      <c r="G41" s="75"/>
      <c r="H41" s="75"/>
      <c r="I41" s="75"/>
      <c r="J41" s="75"/>
      <c r="K41" s="76"/>
    </row>
    <row r="42" spans="1:11" ht="131.25" x14ac:dyDescent="0.25">
      <c r="A42" s="77" t="s">
        <v>85</v>
      </c>
      <c r="B42" s="78" t="s">
        <v>50</v>
      </c>
      <c r="C42" s="38" t="s">
        <v>51</v>
      </c>
      <c r="D42" s="39" t="s">
        <v>64</v>
      </c>
      <c r="E42" s="38" t="s">
        <v>52</v>
      </c>
      <c r="F42" s="39" t="s">
        <v>40</v>
      </c>
      <c r="G42" s="40" t="s">
        <v>55</v>
      </c>
      <c r="H42" s="40" t="s">
        <v>41</v>
      </c>
      <c r="I42" s="40" t="s">
        <v>41</v>
      </c>
      <c r="J42" s="40" t="s">
        <v>41</v>
      </c>
      <c r="K42" s="41" t="s">
        <v>41</v>
      </c>
    </row>
    <row r="43" spans="1:11" ht="395.25" customHeight="1" x14ac:dyDescent="0.25">
      <c r="A43" s="65"/>
      <c r="B43" s="79"/>
      <c r="C43" s="25" t="s">
        <v>56</v>
      </c>
      <c r="D43" s="52" t="s">
        <v>65</v>
      </c>
      <c r="E43" s="59" t="s">
        <v>66</v>
      </c>
      <c r="F43" s="52" t="s">
        <v>40</v>
      </c>
      <c r="G43" s="26" t="s">
        <v>55</v>
      </c>
      <c r="H43" s="26" t="s">
        <v>41</v>
      </c>
      <c r="I43" s="26" t="s">
        <v>41</v>
      </c>
      <c r="J43" s="26" t="s">
        <v>41</v>
      </c>
      <c r="K43" s="27" t="s">
        <v>41</v>
      </c>
    </row>
    <row r="44" spans="1:11" ht="231" customHeight="1" x14ac:dyDescent="0.25">
      <c r="A44" s="65" t="s">
        <v>87</v>
      </c>
      <c r="B44" s="80" t="s">
        <v>53</v>
      </c>
      <c r="C44" s="59" t="s">
        <v>57</v>
      </c>
      <c r="D44" s="54" t="s">
        <v>67</v>
      </c>
      <c r="E44" s="28" t="s">
        <v>68</v>
      </c>
      <c r="F44" s="54" t="s">
        <v>35</v>
      </c>
      <c r="G44" s="29" t="s">
        <v>55</v>
      </c>
      <c r="H44" s="29" t="s">
        <v>42</v>
      </c>
      <c r="I44" s="29" t="s">
        <v>42</v>
      </c>
      <c r="J44" s="29" t="s">
        <v>42</v>
      </c>
      <c r="K44" s="30" t="s">
        <v>42</v>
      </c>
    </row>
    <row r="45" spans="1:11" ht="151.5" customHeight="1" x14ac:dyDescent="0.25">
      <c r="A45" s="65"/>
      <c r="B45" s="79"/>
      <c r="C45" s="59" t="s">
        <v>58</v>
      </c>
      <c r="D45" s="54" t="s">
        <v>67</v>
      </c>
      <c r="E45" s="28" t="s">
        <v>43</v>
      </c>
      <c r="F45" s="54" t="s">
        <v>35</v>
      </c>
      <c r="G45" s="29" t="s">
        <v>55</v>
      </c>
      <c r="H45" s="29" t="s">
        <v>44</v>
      </c>
      <c r="I45" s="29" t="s">
        <v>69</v>
      </c>
      <c r="J45" s="29" t="s">
        <v>69</v>
      </c>
      <c r="K45" s="30" t="s">
        <v>69</v>
      </c>
    </row>
    <row r="46" spans="1:11" ht="337.5" customHeight="1" x14ac:dyDescent="0.25">
      <c r="A46" s="65" t="s">
        <v>88</v>
      </c>
      <c r="B46" s="67" t="s">
        <v>54</v>
      </c>
      <c r="C46" s="25" t="s">
        <v>59</v>
      </c>
      <c r="D46" s="54" t="s">
        <v>70</v>
      </c>
      <c r="E46" s="28" t="s">
        <v>45</v>
      </c>
      <c r="F46" s="52" t="s">
        <v>24</v>
      </c>
      <c r="G46" s="26" t="s">
        <v>55</v>
      </c>
      <c r="H46" s="26">
        <v>0</v>
      </c>
      <c r="I46" s="26">
        <v>0</v>
      </c>
      <c r="J46" s="26">
        <v>0</v>
      </c>
      <c r="K46" s="27">
        <v>0</v>
      </c>
    </row>
    <row r="47" spans="1:11" ht="131.25" x14ac:dyDescent="0.25">
      <c r="A47" s="65"/>
      <c r="B47" s="67"/>
      <c r="C47" s="25" t="s">
        <v>46</v>
      </c>
      <c r="D47" s="69" t="s">
        <v>64</v>
      </c>
      <c r="E47" s="31" t="s">
        <v>47</v>
      </c>
      <c r="F47" s="52" t="s">
        <v>24</v>
      </c>
      <c r="G47" s="26" t="s">
        <v>55</v>
      </c>
      <c r="H47" s="26">
        <v>0</v>
      </c>
      <c r="I47" s="26">
        <v>0</v>
      </c>
      <c r="J47" s="26">
        <v>0</v>
      </c>
      <c r="K47" s="27">
        <v>0</v>
      </c>
    </row>
    <row r="48" spans="1:11" ht="150.75" thickBot="1" x14ac:dyDescent="0.3">
      <c r="A48" s="66"/>
      <c r="B48" s="68"/>
      <c r="C48" s="32" t="s">
        <v>48</v>
      </c>
      <c r="D48" s="70"/>
      <c r="E48" s="34" t="s">
        <v>49</v>
      </c>
      <c r="F48" s="33" t="s">
        <v>24</v>
      </c>
      <c r="G48" s="35" t="s">
        <v>55</v>
      </c>
      <c r="H48" s="35">
        <v>0</v>
      </c>
      <c r="I48" s="35">
        <v>0</v>
      </c>
      <c r="J48" s="35">
        <v>0</v>
      </c>
      <c r="K48" s="36">
        <v>0</v>
      </c>
    </row>
  </sheetData>
  <mergeCells count="31">
    <mergeCell ref="A38:B38"/>
    <mergeCell ref="B13:D13"/>
    <mergeCell ref="A9:K9"/>
    <mergeCell ref="A10:A11"/>
    <mergeCell ref="B10:B11"/>
    <mergeCell ref="C10:C11"/>
    <mergeCell ref="D10:D11"/>
    <mergeCell ref="F10:K10"/>
    <mergeCell ref="E10:E11"/>
    <mergeCell ref="B12:D12"/>
    <mergeCell ref="B26:D26"/>
    <mergeCell ref="B27:D27"/>
    <mergeCell ref="B29:D29"/>
    <mergeCell ref="B32:D32"/>
    <mergeCell ref="B36:D36"/>
    <mergeCell ref="G1:K1"/>
    <mergeCell ref="G3:K3"/>
    <mergeCell ref="F2:K2"/>
    <mergeCell ref="A46:A48"/>
    <mergeCell ref="B46:B48"/>
    <mergeCell ref="D47:D48"/>
    <mergeCell ref="G5:K5"/>
    <mergeCell ref="G7:K7"/>
    <mergeCell ref="G6:K6"/>
    <mergeCell ref="A39:K39"/>
    <mergeCell ref="B41:K41"/>
    <mergeCell ref="A42:A43"/>
    <mergeCell ref="B42:B43"/>
    <mergeCell ref="A44:A45"/>
    <mergeCell ref="B44:B45"/>
    <mergeCell ref="B21:D21"/>
  </mergeCells>
  <printOptions horizontalCentered="1"/>
  <pageMargins left="0.19685039370078741" right="0.19685039370078741" top="0.39370078740157483" bottom="0.23622047244094491" header="0.11811023622047245" footer="0.11811023622047245"/>
  <pageSetup paperSize="9" scale="53" fitToHeight="0" orientation="landscape" r:id="rId1"/>
  <rowBreaks count="2" manualBreakCount="2">
    <brk id="23" max="10" man="1"/>
    <brk id="4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 1 План</vt:lpstr>
      <vt:lpstr>'Прил 1 План'!Область_печати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2025-09-26T11:11:53Z</dcterms:modified>
</cp:coreProperties>
</file>