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9615"/>
  </bookViews>
  <sheets>
    <sheet name="Прил 1 План" sheetId="2" r:id="rId1"/>
  </sheets>
  <definedNames>
    <definedName name="_xlnm.Print_Area" localSheetId="0">'Прил 1 План'!$A$1:$K$44</definedName>
  </definedNames>
  <calcPr calcId="152511"/>
</workbook>
</file>

<file path=xl/calcChain.xml><?xml version="1.0" encoding="utf-8"?>
<calcChain xmlns="http://schemas.openxmlformats.org/spreadsheetml/2006/main">
  <c r="K14" i="2" l="1"/>
  <c r="K29" i="2" l="1"/>
  <c r="F28" i="2"/>
  <c r="G28" i="2"/>
  <c r="H28" i="2"/>
  <c r="I28" i="2"/>
  <c r="J28" i="2"/>
  <c r="K27" i="2"/>
  <c r="K26" i="2"/>
  <c r="K24" i="2"/>
  <c r="K19" i="2"/>
  <c r="K20" i="2"/>
  <c r="K21" i="2"/>
  <c r="K18" i="2"/>
  <c r="F17" i="2"/>
  <c r="G17" i="2"/>
  <c r="H17" i="2"/>
  <c r="I17" i="2"/>
  <c r="J17" i="2"/>
  <c r="K11" i="2"/>
  <c r="K12" i="2"/>
  <c r="K13" i="2"/>
  <c r="K15" i="2"/>
  <c r="K16" i="2"/>
  <c r="K10" i="2"/>
  <c r="F9" i="2"/>
  <c r="G9" i="2"/>
  <c r="H9" i="2"/>
  <c r="I9" i="2"/>
  <c r="J9" i="2"/>
  <c r="H8" i="2" l="1"/>
  <c r="K25" i="2"/>
  <c r="G8" i="2"/>
  <c r="J8" i="2"/>
  <c r="F8" i="2"/>
  <c r="I8" i="2"/>
  <c r="K9" i="2"/>
  <c r="K17" i="2"/>
  <c r="K33" i="2"/>
  <c r="K32" i="2" s="1"/>
  <c r="J32" i="2"/>
  <c r="I32" i="2"/>
  <c r="H32" i="2"/>
  <c r="G32" i="2"/>
  <c r="F32" i="2"/>
  <c r="K31" i="2"/>
  <c r="K30" i="2"/>
  <c r="J25" i="2"/>
  <c r="I25" i="2"/>
  <c r="H25" i="2"/>
  <c r="G25" i="2"/>
  <c r="F25" i="2"/>
  <c r="K23" i="2"/>
  <c r="J23" i="2"/>
  <c r="I23" i="2"/>
  <c r="H23" i="2"/>
  <c r="G23" i="2"/>
  <c r="F23" i="2"/>
  <c r="K8" i="2" l="1"/>
  <c r="H22" i="2"/>
  <c r="H34" i="2" s="1"/>
  <c r="K28" i="2"/>
  <c r="K22" i="2" s="1"/>
  <c r="G22" i="2"/>
  <c r="G34" i="2" s="1"/>
  <c r="F22" i="2"/>
  <c r="F34" i="2" s="1"/>
  <c r="J22" i="2"/>
  <c r="J34" i="2" s="1"/>
  <c r="I22" i="2"/>
  <c r="I34" i="2" s="1"/>
  <c r="K34" i="2" l="1"/>
</calcChain>
</file>

<file path=xl/sharedStrings.xml><?xml version="1.0" encoding="utf-8"?>
<sst xmlns="http://schemas.openxmlformats.org/spreadsheetml/2006/main" count="187" uniqueCount="109">
  <si>
    <t>№ п/п</t>
  </si>
  <si>
    <t>Мероприятие</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</si>
  <si>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</si>
  <si>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</si>
  <si>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</si>
  <si>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Оптимизация расходов на обслуживание муниципального долга</t>
  </si>
  <si>
    <t>Оптимизация бюджетной сети</t>
  </si>
  <si>
    <t>Срок реализации</t>
  </si>
  <si>
    <t>2019 год</t>
  </si>
  <si>
    <t>2020 год</t>
  </si>
  <si>
    <t>Повышение эффективности расходов</t>
  </si>
  <si>
    <t>Ответственный исполнитель</t>
  </si>
  <si>
    <t>Увеличение доходов от платы за наем жилых помещений</t>
  </si>
  <si>
    <t>Обеспечение роста поступлений от реализации программы приватизации</t>
  </si>
  <si>
    <t>Повышение собираемости налоговых и неналоговых доходов</t>
  </si>
  <si>
    <t>Обеспечение роста поступлений за счет доходов от использования и реализации земельных участков и муниципального имущества</t>
  </si>
  <si>
    <t>Проведение работы по развитию предпринимательства (в том числе в сферах туризма, сельского хозяйства) за счет предоставляемых мер поддержки</t>
  </si>
  <si>
    <t xml:space="preserve">Финансовое управление </t>
  </si>
  <si>
    <t xml:space="preserve">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                                                                                                                                         </t>
  </si>
  <si>
    <t>Обеспечение роста налоговых и неналоговых доходов Прионежского муниципального района по итогам исполнения бюджета за текущий год по сравнению с уровнем исполнения предыдущего по указанным показателям</t>
  </si>
  <si>
    <t>Оптимизация расходов на укрепление материально-технической базы учреждений за счет местного бюджета</t>
  </si>
  <si>
    <t>Принятие мер технического характера по снижению объемов потребления коммунальных ресурсов учреждениями, за счет средств местного бюджета</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</si>
  <si>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 за счет средств местного бюджета</t>
  </si>
  <si>
    <t>Организация работы по определению балансовой стоимости имущества без привлечения компаний, оказывающих услуги по оценке, за счет средств местного бюджета</t>
  </si>
  <si>
    <t>План мероприятий по оздоровлению муниципальных финансов</t>
  </si>
  <si>
    <t>Единица измерения</t>
  </si>
  <si>
    <t>тыс. руб.</t>
  </si>
  <si>
    <t>тыс.руб.</t>
  </si>
  <si>
    <t>Увеличение объема расходов учреждений, осуществляемых за счет доходов от внебюджетной деятельности (доходы от оказания платных услуг)</t>
  </si>
  <si>
    <t>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 за счет местного бюджета</t>
  </si>
  <si>
    <t>2021 год</t>
  </si>
  <si>
    <t>2022 год</t>
  </si>
  <si>
    <t>2024 год</t>
  </si>
  <si>
    <t>Отдел управления делами</t>
  </si>
  <si>
    <t>Бюджжетный эффект (тыс. руб.)</t>
  </si>
  <si>
    <t>Отдел экономики</t>
  </si>
  <si>
    <t>МУ "ХЭГ"</t>
  </si>
  <si>
    <t>Отдел ЖКХ</t>
  </si>
  <si>
    <t>Отдел экономики, Отдел архитектуры и управления земельными ресурсами</t>
  </si>
  <si>
    <t xml:space="preserve">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 </t>
  </si>
  <si>
    <t>%</t>
  </si>
  <si>
    <t>Мероприятия, для которых установлены иные показатели результативности</t>
  </si>
  <si>
    <t>Целевой показатель</t>
  </si>
  <si>
    <t>Механизм реализации</t>
  </si>
  <si>
    <t>Мероприятия по сокращению (предупреждению образования) просроченной дебиторской и просроченной кредиторской задолженности</t>
  </si>
  <si>
    <t>да/нет</t>
  </si>
  <si>
    <t>да</t>
  </si>
  <si>
    <t>не менее чем на 20</t>
  </si>
  <si>
    <t xml:space="preserve">снижение (отсутствие) просроченной дебиторской задолженности по сравнению с уровнем предыдущего года </t>
  </si>
  <si>
    <t>не менее чем на 10</t>
  </si>
  <si>
    <t>прирост просроченной дебиторской задолженности</t>
  </si>
  <si>
    <t>контроль за заключением муниципальными казенными учреждениями  муниципальных договоров (контрактов) в пределах доведенных лимитов бюджетных обязательств</t>
  </si>
  <si>
    <t>отсутствие просроченной кредиторской задолженности  муниципальных казенных учреждений</t>
  </si>
  <si>
    <t xml:space="preserve">контроль за выполнением планов финансово-хозяйственной деятельности муниципальными бюджетными и автономными учреждениями </t>
  </si>
  <si>
    <t>отсутствие просроченной кредиторской задолженности  муниципальных бюджетных и автономных учреждений</t>
  </si>
  <si>
    <t>Анализ состояния просроченной дебиторской и просроченной кредиторской задолженности</t>
  </si>
  <si>
    <t xml:space="preserve">инвентаризация дебиторской и кредиторской задолженности </t>
  </si>
  <si>
    <t xml:space="preserve">подготовка предложений о снижении (отсутствию) дебиторской, кредиторской задолженности </t>
  </si>
  <si>
    <t>Сокращение просроченной дебиторской и просроченной кредиторской задолженности</t>
  </si>
  <si>
    <t>Предупреждение образования просроченной дебиторской и просроченной кредиторской задолженности</t>
  </si>
  <si>
    <t>Х</t>
  </si>
  <si>
    <t xml:space="preserve">определение условий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 </t>
  </si>
  <si>
    <t>реализация соглашений с органами местного самоуправления – получателями дотаций на выравнивание бюджетной обеспеченности сельских поселений, предусматривающих обязательства по сокращению (отсутствию) просроченной дебиторской и просроченной кредиторской задолженности</t>
  </si>
  <si>
    <t xml:space="preserve">принятие мер, обеспечивающих снижение просроченной дебиторской и просроченной кредиторской задолженности в отношении муниципальных учреждений при организации исполнения местного бюджета </t>
  </si>
  <si>
    <t>контроль за сроками уплаты доходов, администрируемых органами местного самоуправления  (казенными учреждениями, находящимися в их ведении) и сроками выполнения планов, графиков предоставления муниципальных услуг (работ); принятие решения об осуществлении отдельных закупок, товаров, работ и услуг путем заключения договоров (муниципальных контрактов) без включения в них условия об авансовом платеже; контроль подтверждения поступающих доходов</t>
  </si>
  <si>
    <t>Отдел экономики, Отдел архитектуры и управления земельными ресурсами, Отдел управления делами</t>
  </si>
  <si>
    <t xml:space="preserve"> Отдел архитектуры и управления земельными ресурсами</t>
  </si>
  <si>
    <t>Внесение изменений в схему рекламных конструкций</t>
  </si>
  <si>
    <t>Снос незаконно установленных рекламных конструкций</t>
  </si>
  <si>
    <t>МУ "ЦБ №1", Финансовое управление Прионежского муниципального района</t>
  </si>
  <si>
    <t>Финансовое управление Прионежского муниципального района</t>
  </si>
  <si>
    <t>принятие правового акта по вопросам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t>
  </si>
  <si>
    <t>МУ "ЦБ №1", руководители учреждений, Финансовое управление Прионежского муниципального района</t>
  </si>
  <si>
    <t>снижение (отсутствие) просроченной кредиторской задолженности по сравнению с уровнем предыдущего года</t>
  </si>
  <si>
    <t>не менее чем на 15</t>
  </si>
  <si>
    <t>Администрация Прионежского муниципального района, руководители учреждений, МУ "ЦБ №1", Финансовое управление Прионежского муниципального района</t>
  </si>
  <si>
    <t>Повышение эффективности претензионно-исковой работы по взысканию задолженности по арендной плате за земельные участки, государственная собственность на которые не разграничена, и имущество, находящееся в муниципальной собственности: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</si>
  <si>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Приложение № 1</t>
  </si>
  <si>
    <t>к Программе оздоровления муниципальных финансов</t>
  </si>
  <si>
    <t>Активизации работы по проведению торгов по продаже права на заключение договоров аренды муниципального имущества и земельных участков, находящихся в муниципальной собственности</t>
  </si>
  <si>
    <t>Прионежского муниципального района на 2025-2029 годы</t>
  </si>
  <si>
    <t>2025 год</t>
  </si>
  <si>
    <t>2026 год</t>
  </si>
  <si>
    <t>2027 год</t>
  </si>
  <si>
    <t>2028 год</t>
  </si>
  <si>
    <t>2029 год</t>
  </si>
  <si>
    <t>Итого 2025-2029 годы</t>
  </si>
  <si>
    <t>2025-2029</t>
  </si>
  <si>
    <t>Общий эффект по программе</t>
  </si>
  <si>
    <t>Организация работы Комиссии по мобилизации налоговых и неналоговых доходов</t>
  </si>
  <si>
    <t>1.1</t>
  </si>
  <si>
    <t>2.2</t>
  </si>
  <si>
    <t>1.2</t>
  </si>
  <si>
    <t>1.3</t>
  </si>
  <si>
    <t>1.4</t>
  </si>
  <si>
    <t>1.5</t>
  </si>
  <si>
    <t>1.6</t>
  </si>
  <si>
    <t>1.7</t>
  </si>
  <si>
    <t>I</t>
  </si>
  <si>
    <t>2.1</t>
  </si>
  <si>
    <t>2.3</t>
  </si>
  <si>
    <t>2.4</t>
  </si>
  <si>
    <t>II</t>
  </si>
  <si>
    <t>3.1</t>
  </si>
  <si>
    <t>3.2</t>
  </si>
  <si>
    <t>3.3</t>
  </si>
  <si>
    <t>4.1</t>
  </si>
  <si>
    <t>1</t>
  </si>
  <si>
    <t>Арендная плата за установку и размещение рекламных конструкций</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</si>
</sst>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6"/>
      <name val="Times New Roman"/>
      <family val="1"/>
      <charset val="204"/>
    </font>
    <font>
      <sz val="14"/>
      <color theme="1"/>
      <name val="Times New Roman"/>
      <family val="1"/>
      <charset val="204"/>
    </font>
    <font>
      <sz val="14"/>
      <color rgb="FF000000"/>
      <name val="Times New Roman"/>
      <family val="1"/>
      <charset val="204"/>
    </font>
    <font>
      <sz val="16"/>
      <name val="Calibri"/>
      <family val="2"/>
      <scheme val="minor"/>
    </font>
    <font>
      <sz val="10"/>
      <name val="Times New Roman"/>
      <family val="1"/>
      <charset val="204"/>
    </font>
    <font>
      <sz val="12"/>
      <name val="Times New Roman"/>
      <family val="1"/>
      <charset val="204"/>
    </font>
    <font>
      <b/>
      <sz val="2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s>
  <cellStyleXfs count="4">
    <xf numFmtId="0" fontId="0" fillId="0" borderId="0"/>
    <xf numFmtId="0" fontId="2" fillId="0" borderId="0"/>
    <xf numFmtId="0" fontId="5" fillId="0" borderId="0"/>
    <xf numFmtId="0" fontId="1" fillId="0" borderId="0"/>
  </cellStyleXfs>
  <cellXfs count="93">
    <xf numFmtId="0" fontId="0" fillId="0" borderId="0" xfId="0"/>
    <xf numFmtId="0" fontId="3" fillId="2" borderId="0" xfId="0" applyFont="1" applyFill="1" applyAlignment="1">
      <alignment horizontal="justify"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2" borderId="6"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1" fillId="2"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top"/>
    </xf>
    <xf numFmtId="0" fontId="8" fillId="0" borderId="8" xfId="0" applyFont="1" applyBorder="1" applyAlignment="1">
      <alignment horizontal="center" vertical="top"/>
    </xf>
    <xf numFmtId="0" fontId="8" fillId="0" borderId="1" xfId="0" applyFont="1" applyFill="1" applyBorder="1" applyAlignment="1">
      <alignment vertical="top" wrapText="1"/>
    </xf>
    <xf numFmtId="9" fontId="3" fillId="0" borderId="1" xfId="0" applyNumberFormat="1" applyFont="1" applyFill="1" applyBorder="1" applyAlignment="1">
      <alignment horizontal="center" vertical="top" wrapText="1"/>
    </xf>
    <xf numFmtId="9" fontId="3" fillId="0" borderId="8"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9" xfId="0" applyFont="1" applyBorder="1" applyAlignment="1">
      <alignment vertical="top" wrapText="1"/>
    </xf>
    <xf numFmtId="0" fontId="8" fillId="0" borderId="9" xfId="0" applyFont="1" applyBorder="1" applyAlignment="1">
      <alignment horizontal="center" vertical="top" wrapText="1"/>
    </xf>
    <xf numFmtId="0" fontId="8" fillId="0" borderId="9" xfId="0" applyFont="1" applyFill="1" applyBorder="1" applyAlignment="1">
      <alignment horizontal="left" vertical="top" wrapText="1"/>
    </xf>
    <xf numFmtId="0" fontId="8" fillId="0" borderId="9" xfId="0" applyFont="1" applyBorder="1" applyAlignment="1">
      <alignment horizontal="center" vertical="top"/>
    </xf>
    <xf numFmtId="0" fontId="8" fillId="0" borderId="10" xfId="0" applyFont="1" applyBorder="1" applyAlignment="1">
      <alignment horizontal="center" vertical="top"/>
    </xf>
    <xf numFmtId="0" fontId="4" fillId="2" borderId="14" xfId="0" applyFont="1" applyFill="1" applyBorder="1" applyAlignment="1">
      <alignment horizontal="center" vertical="center" wrapText="1"/>
    </xf>
    <xf numFmtId="0" fontId="8" fillId="0" borderId="20" xfId="0" applyFont="1" applyBorder="1" applyAlignment="1">
      <alignment vertical="top" wrapText="1"/>
    </xf>
    <xf numFmtId="0" fontId="8" fillId="0" borderId="20" xfId="0" applyFont="1" applyBorder="1" applyAlignment="1">
      <alignment horizontal="center" vertical="top" wrapText="1"/>
    </xf>
    <xf numFmtId="0" fontId="8" fillId="0" borderId="20" xfId="0" applyFont="1" applyBorder="1" applyAlignment="1">
      <alignment horizontal="center" vertical="top"/>
    </xf>
    <xf numFmtId="0" fontId="8" fillId="0" borderId="21" xfId="0" applyFont="1" applyBorder="1" applyAlignment="1">
      <alignment horizontal="center" vertical="top"/>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0" xfId="0" applyFont="1" applyFill="1" applyAlignment="1">
      <alignment vertical="center" wrapText="1"/>
    </xf>
    <xf numFmtId="0" fontId="3" fillId="2" borderId="0" xfId="0" applyFont="1" applyFill="1" applyAlignment="1">
      <alignmen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0" borderId="1" xfId="0" applyFont="1" applyBorder="1" applyAlignment="1">
      <alignment horizontal="center" vertical="top" wrapText="1"/>
    </xf>
    <xf numFmtId="0" fontId="6" fillId="4" borderId="1" xfId="0" applyFont="1" applyFill="1" applyBorder="1" applyAlignment="1">
      <alignment horizontal="left" vertical="center" wrapText="1"/>
    </xf>
    <xf numFmtId="0" fontId="8" fillId="0" borderId="1" xfId="0" applyFont="1" applyFill="1" applyBorder="1" applyAlignment="1">
      <alignment horizontal="center" vertical="top" wrapText="1"/>
    </xf>
    <xf numFmtId="0" fontId="12" fillId="0" borderId="0" xfId="0" applyFont="1" applyFill="1" applyAlignment="1">
      <alignment horizontal="left" vertical="center" wrapText="1"/>
    </xf>
    <xf numFmtId="0" fontId="6" fillId="0" borderId="0" xfId="0" applyFont="1" applyFill="1" applyAlignment="1">
      <alignment horizontal="center" vertical="center" wrapText="1"/>
    </xf>
    <xf numFmtId="0" fontId="10" fillId="0" borderId="0" xfId="0" applyFont="1" applyFill="1" applyAlignment="1">
      <alignment wrapText="1"/>
    </xf>
    <xf numFmtId="49" fontId="4" fillId="2" borderId="15" xfId="0" applyNumberFormat="1" applyFont="1" applyFill="1" applyBorder="1" applyAlignment="1">
      <alignment horizontal="center" vertical="center" wrapText="1"/>
    </xf>
    <xf numFmtId="0" fontId="8" fillId="0" borderId="1" xfId="0" applyFont="1" applyBorder="1" applyAlignment="1">
      <alignment horizontal="left" vertical="top" wrapText="1"/>
    </xf>
    <xf numFmtId="49" fontId="8" fillId="0" borderId="12" xfId="0" applyNumberFormat="1" applyFont="1" applyFill="1" applyBorder="1" applyAlignment="1">
      <alignment horizontal="center" vertical="top"/>
    </xf>
    <xf numFmtId="49" fontId="8" fillId="0" borderId="13" xfId="0" applyNumberFormat="1" applyFont="1" applyFill="1" applyBorder="1" applyAlignment="1">
      <alignment horizontal="center" vertical="top"/>
    </xf>
    <xf numFmtId="0" fontId="8" fillId="0" borderId="1" xfId="0" applyFont="1" applyBorder="1" applyAlignment="1">
      <alignment horizontal="left" vertical="top" wrapText="1"/>
    </xf>
    <xf numFmtId="0" fontId="8" fillId="0" borderId="9" xfId="0" applyFont="1" applyBorder="1" applyAlignment="1">
      <alignment horizontal="left" vertical="top" wrapText="1"/>
    </xf>
    <xf numFmtId="0" fontId="8" fillId="0" borderId="3" xfId="0" applyFont="1" applyFill="1" applyBorder="1" applyAlignment="1">
      <alignment horizontal="center" vertical="top" wrapText="1"/>
    </xf>
    <xf numFmtId="0" fontId="8" fillId="0" borderId="24" xfId="0" applyFont="1" applyFill="1" applyBorder="1" applyAlignment="1">
      <alignment horizontal="center" vertical="top" wrapText="1"/>
    </xf>
    <xf numFmtId="0" fontId="3" fillId="2" borderId="0" xfId="0" applyFont="1" applyFill="1" applyAlignment="1">
      <alignment horizontal="right" vertical="center" wrapText="1"/>
    </xf>
    <xf numFmtId="0" fontId="3" fillId="0" borderId="0" xfId="0" applyFont="1" applyFill="1" applyAlignment="1">
      <alignment horizontal="right" vertical="center" wrapText="1"/>
    </xf>
    <xf numFmtId="0" fontId="13" fillId="2" borderId="1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49" fontId="8" fillId="0" borderId="18" xfId="0" applyNumberFormat="1" applyFont="1" applyFill="1" applyBorder="1" applyAlignment="1">
      <alignment horizontal="center" vertical="top"/>
    </xf>
    <xf numFmtId="0" fontId="8" fillId="0" borderId="19"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4"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0" borderId="1" xfId="3" applyFont="1" applyFill="1" applyBorder="1" applyAlignment="1">
      <alignment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left" vertical="top"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abSelected="1" view="pageBreakPreview" topLeftCell="A31" zoomScale="70" zoomScaleNormal="80" zoomScaleSheetLayoutView="70" workbookViewId="0">
      <selection activeCell="E39" sqref="E39"/>
    </sheetView>
  </sheetViews>
  <sheetFormatPr defaultColWidth="9.140625" defaultRowHeight="18.75" x14ac:dyDescent="0.25"/>
  <cols>
    <col min="1" max="1" width="8.5703125" style="2" customWidth="1"/>
    <col min="2" max="2" width="82.85546875" style="1" customWidth="1"/>
    <col min="3" max="3" width="36.5703125" style="1" customWidth="1"/>
    <col min="4" max="4" width="22.5703125" style="1" customWidth="1"/>
    <col min="5" max="5" width="26.140625" style="1" customWidth="1"/>
    <col min="6" max="6" width="14.7109375" style="2" customWidth="1"/>
    <col min="7" max="10" width="12.28515625" style="2" customWidth="1"/>
    <col min="11" max="11" width="13.5703125" style="2" customWidth="1"/>
    <col min="12" max="12" width="9.140625" style="2" customWidth="1"/>
    <col min="13" max="16384" width="9.140625" style="2"/>
  </cols>
  <sheetData>
    <row r="1" spans="1:19" ht="17.45" customHeight="1" x14ac:dyDescent="0.25">
      <c r="A1" s="47"/>
      <c r="B1" s="47"/>
      <c r="C1" s="47"/>
      <c r="D1" s="46"/>
      <c r="E1" s="46"/>
      <c r="F1" s="46"/>
      <c r="G1" s="66" t="s">
        <v>77</v>
      </c>
      <c r="H1" s="66"/>
      <c r="I1" s="66"/>
      <c r="J1" s="66"/>
      <c r="K1" s="66"/>
      <c r="N1" s="55"/>
      <c r="O1" s="55"/>
      <c r="P1" s="55"/>
      <c r="Q1" s="55"/>
      <c r="R1" s="55"/>
      <c r="S1" s="55"/>
    </row>
    <row r="2" spans="1:19" ht="17.45" customHeight="1" x14ac:dyDescent="0.25">
      <c r="A2" s="47"/>
      <c r="B2" s="47"/>
      <c r="C2" s="47"/>
      <c r="D2" s="46"/>
      <c r="E2" s="46"/>
      <c r="F2" s="46"/>
      <c r="G2" s="66" t="s">
        <v>78</v>
      </c>
      <c r="H2" s="66"/>
      <c r="I2" s="66"/>
      <c r="J2" s="66"/>
      <c r="K2" s="66"/>
      <c r="N2" s="55"/>
      <c r="O2" s="55"/>
      <c r="P2" s="55"/>
      <c r="Q2" s="55"/>
      <c r="R2" s="55"/>
      <c r="S2" s="55"/>
    </row>
    <row r="3" spans="1:19" ht="17.45" customHeight="1" x14ac:dyDescent="0.25">
      <c r="A3" s="47"/>
      <c r="B3" s="47"/>
      <c r="C3" s="47"/>
      <c r="D3" s="46"/>
      <c r="E3" s="46"/>
      <c r="F3" s="46"/>
      <c r="G3" s="67" t="s">
        <v>80</v>
      </c>
      <c r="H3" s="67"/>
      <c r="I3" s="67"/>
      <c r="J3" s="67"/>
      <c r="K3" s="67"/>
      <c r="N3" s="55"/>
      <c r="O3" s="55"/>
      <c r="P3" s="55"/>
      <c r="Q3" s="55"/>
      <c r="R3" s="55"/>
      <c r="S3" s="55"/>
    </row>
    <row r="4" spans="1:19" x14ac:dyDescent="0.25">
      <c r="A4" s="47"/>
      <c r="B4" s="47"/>
      <c r="C4" s="47"/>
      <c r="D4" s="46"/>
      <c r="E4" s="46"/>
      <c r="F4" s="46"/>
      <c r="G4" s="47"/>
      <c r="K4" s="16"/>
    </row>
    <row r="5" spans="1:19" ht="30" customHeight="1" x14ac:dyDescent="0.25">
      <c r="A5" s="84" t="s">
        <v>24</v>
      </c>
      <c r="B5" s="84"/>
      <c r="C5" s="84"/>
      <c r="D5" s="84"/>
      <c r="E5" s="84"/>
      <c r="F5" s="84"/>
      <c r="G5" s="84"/>
      <c r="H5" s="84"/>
      <c r="I5" s="84"/>
      <c r="J5" s="84"/>
      <c r="K5" s="84"/>
      <c r="L5" s="4"/>
      <c r="M5" s="4"/>
      <c r="N5" s="4"/>
      <c r="O5" s="4"/>
      <c r="P5" s="4"/>
      <c r="Q5" s="4"/>
    </row>
    <row r="6" spans="1:19" s="4" customFormat="1" ht="18.75" customHeight="1" x14ac:dyDescent="0.25">
      <c r="A6" s="85" t="s">
        <v>0</v>
      </c>
      <c r="B6" s="85" t="s">
        <v>1</v>
      </c>
      <c r="C6" s="85" t="s">
        <v>11</v>
      </c>
      <c r="D6" s="85" t="s">
        <v>7</v>
      </c>
      <c r="E6" s="85" t="s">
        <v>25</v>
      </c>
      <c r="F6" s="87" t="s">
        <v>34</v>
      </c>
      <c r="G6" s="87"/>
      <c r="H6" s="87"/>
      <c r="I6" s="87"/>
      <c r="J6" s="87"/>
      <c r="K6" s="87"/>
    </row>
    <row r="7" spans="1:19" s="4" customFormat="1" ht="57" customHeight="1" x14ac:dyDescent="0.25">
      <c r="A7" s="86"/>
      <c r="B7" s="86"/>
      <c r="C7" s="86"/>
      <c r="D7" s="86"/>
      <c r="E7" s="86"/>
      <c r="F7" s="3" t="s">
        <v>81</v>
      </c>
      <c r="G7" s="3" t="s">
        <v>82</v>
      </c>
      <c r="H7" s="3" t="s">
        <v>83</v>
      </c>
      <c r="I7" s="3" t="s">
        <v>84</v>
      </c>
      <c r="J7" s="3" t="s">
        <v>85</v>
      </c>
      <c r="K7" s="3" t="s">
        <v>86</v>
      </c>
    </row>
    <row r="8" spans="1:19" s="13" customFormat="1" ht="20.25" customHeight="1" x14ac:dyDescent="0.25">
      <c r="A8" s="11" t="s">
        <v>98</v>
      </c>
      <c r="B8" s="88" t="s">
        <v>2</v>
      </c>
      <c r="C8" s="89"/>
      <c r="D8" s="89"/>
      <c r="E8" s="51"/>
      <c r="F8" s="20">
        <f t="shared" ref="F8:K8" si="0">F9+F17</f>
        <v>43077.086840000004</v>
      </c>
      <c r="G8" s="20">
        <f t="shared" si="0"/>
        <v>47368.086840000004</v>
      </c>
      <c r="H8" s="20">
        <f t="shared" si="0"/>
        <v>43172.087039999999</v>
      </c>
      <c r="I8" s="20">
        <f t="shared" si="0"/>
        <v>45651.086840000004</v>
      </c>
      <c r="J8" s="20">
        <f t="shared" si="0"/>
        <v>48302.086840000004</v>
      </c>
      <c r="K8" s="20">
        <f t="shared" si="0"/>
        <v>227570.4344</v>
      </c>
      <c r="L8" s="12"/>
      <c r="M8" s="12"/>
      <c r="N8" s="12"/>
      <c r="O8" s="12"/>
      <c r="P8" s="12"/>
      <c r="Q8" s="12"/>
    </row>
    <row r="9" spans="1:19" ht="38.25" customHeight="1" x14ac:dyDescent="0.25">
      <c r="A9" s="6">
        <v>1</v>
      </c>
      <c r="B9" s="78" t="s">
        <v>15</v>
      </c>
      <c r="C9" s="78"/>
      <c r="D9" s="78"/>
      <c r="E9" s="48"/>
      <c r="F9" s="21">
        <f t="shared" ref="F9:K9" si="1">SUM(F10:F16)</f>
        <v>3841.0868399999999</v>
      </c>
      <c r="G9" s="21">
        <f t="shared" si="1"/>
        <v>3851.0868399999999</v>
      </c>
      <c r="H9" s="21">
        <f t="shared" si="1"/>
        <v>3860.0870399999999</v>
      </c>
      <c r="I9" s="21">
        <f t="shared" si="1"/>
        <v>3869.0868399999999</v>
      </c>
      <c r="J9" s="21">
        <f t="shared" si="1"/>
        <v>3877.0868399999999</v>
      </c>
      <c r="K9" s="21">
        <f t="shared" si="1"/>
        <v>19298.434400000002</v>
      </c>
      <c r="L9" s="4"/>
      <c r="M9" s="4"/>
      <c r="N9" s="4"/>
      <c r="O9" s="4"/>
      <c r="P9" s="4"/>
      <c r="Q9" s="4"/>
    </row>
    <row r="10" spans="1:19" ht="18.75" customHeight="1" x14ac:dyDescent="0.25">
      <c r="A10" s="15" t="s">
        <v>90</v>
      </c>
      <c r="B10" s="5" t="s">
        <v>13</v>
      </c>
      <c r="C10" s="7" t="s">
        <v>35</v>
      </c>
      <c r="D10" s="7" t="s">
        <v>87</v>
      </c>
      <c r="E10" s="3" t="s">
        <v>26</v>
      </c>
      <c r="F10" s="23">
        <v>500</v>
      </c>
      <c r="G10" s="23">
        <v>500</v>
      </c>
      <c r="H10" s="23">
        <v>500</v>
      </c>
      <c r="I10" s="22">
        <v>500</v>
      </c>
      <c r="J10" s="22">
        <v>500</v>
      </c>
      <c r="K10" s="23">
        <f t="shared" ref="K10:K16" si="2">SUM(F10:J10)</f>
        <v>2500</v>
      </c>
      <c r="L10" s="4"/>
      <c r="M10" s="4"/>
      <c r="N10" s="4"/>
      <c r="O10" s="4"/>
      <c r="P10" s="4"/>
      <c r="Q10" s="4"/>
    </row>
    <row r="11" spans="1:19" s="9" customFormat="1" x14ac:dyDescent="0.25">
      <c r="A11" s="15" t="s">
        <v>92</v>
      </c>
      <c r="B11" s="5" t="s">
        <v>12</v>
      </c>
      <c r="C11" s="7" t="s">
        <v>37</v>
      </c>
      <c r="D11" s="7" t="s">
        <v>87</v>
      </c>
      <c r="E11" s="7" t="s">
        <v>27</v>
      </c>
      <c r="F11" s="22">
        <v>308</v>
      </c>
      <c r="G11" s="22">
        <v>318</v>
      </c>
      <c r="H11" s="22">
        <v>327</v>
      </c>
      <c r="I11" s="22">
        <v>336</v>
      </c>
      <c r="J11" s="22">
        <v>344</v>
      </c>
      <c r="K11" s="23">
        <f t="shared" si="2"/>
        <v>1633</v>
      </c>
      <c r="L11" s="8"/>
      <c r="M11" s="8"/>
      <c r="N11" s="8"/>
      <c r="O11" s="8"/>
      <c r="P11" s="8"/>
      <c r="Q11" s="8"/>
    </row>
    <row r="12" spans="1:19" ht="54.75" customHeight="1" x14ac:dyDescent="0.25">
      <c r="A12" s="15" t="s">
        <v>93</v>
      </c>
      <c r="B12" s="10" t="s">
        <v>79</v>
      </c>
      <c r="C12" s="7" t="s">
        <v>38</v>
      </c>
      <c r="D12" s="7" t="s">
        <v>87</v>
      </c>
      <c r="E12" s="3" t="s">
        <v>26</v>
      </c>
      <c r="F12" s="23">
        <v>331.30547999999999</v>
      </c>
      <c r="G12" s="23">
        <v>331.30547999999999</v>
      </c>
      <c r="H12" s="23">
        <v>331.30568</v>
      </c>
      <c r="I12" s="23">
        <v>331.30547999999999</v>
      </c>
      <c r="J12" s="23">
        <v>331.30547999999999</v>
      </c>
      <c r="K12" s="23">
        <f t="shared" si="2"/>
        <v>1656.5275999999999</v>
      </c>
      <c r="L12" s="4"/>
      <c r="M12" s="4"/>
      <c r="N12" s="4"/>
      <c r="O12" s="4"/>
      <c r="P12" s="4"/>
      <c r="Q12" s="4"/>
    </row>
    <row r="13" spans="1:19" s="9" customFormat="1" ht="337.5" customHeight="1" x14ac:dyDescent="0.25">
      <c r="A13" s="15" t="s">
        <v>94</v>
      </c>
      <c r="B13" s="5" t="s">
        <v>76</v>
      </c>
      <c r="C13" s="7" t="s">
        <v>65</v>
      </c>
      <c r="D13" s="7" t="s">
        <v>87</v>
      </c>
      <c r="E13" s="7" t="s">
        <v>26</v>
      </c>
      <c r="F13" s="22">
        <v>2600</v>
      </c>
      <c r="G13" s="22">
        <v>2600</v>
      </c>
      <c r="H13" s="22">
        <v>2600</v>
      </c>
      <c r="I13" s="22">
        <v>2600</v>
      </c>
      <c r="J13" s="22">
        <v>2600</v>
      </c>
      <c r="K13" s="23">
        <f t="shared" si="2"/>
        <v>13000</v>
      </c>
      <c r="L13" s="8"/>
      <c r="M13" s="8"/>
      <c r="N13" s="8"/>
      <c r="O13" s="8"/>
      <c r="P13" s="8"/>
      <c r="Q13" s="8"/>
    </row>
    <row r="14" spans="1:19" x14ac:dyDescent="0.25">
      <c r="A14" s="15" t="s">
        <v>95</v>
      </c>
      <c r="B14" s="5" t="s">
        <v>108</v>
      </c>
      <c r="C14" s="7" t="s">
        <v>35</v>
      </c>
      <c r="D14" s="7" t="s">
        <v>87</v>
      </c>
      <c r="E14" s="7" t="s">
        <v>26</v>
      </c>
      <c r="F14" s="22">
        <v>1.7813600000000001</v>
      </c>
      <c r="G14" s="22">
        <v>1.7813600000000001</v>
      </c>
      <c r="H14" s="22">
        <v>1.7813600000000001</v>
      </c>
      <c r="I14" s="22">
        <v>1.7813600000000001</v>
      </c>
      <c r="J14" s="22">
        <v>1.7813600000000001</v>
      </c>
      <c r="K14" s="23">
        <f t="shared" ref="K14" si="3">SUM(F14:J14)</f>
        <v>8.9068000000000005</v>
      </c>
      <c r="L14" s="4"/>
      <c r="M14" s="4"/>
      <c r="N14" s="4"/>
      <c r="O14" s="4"/>
      <c r="P14" s="4"/>
      <c r="Q14" s="4"/>
    </row>
    <row r="15" spans="1:19" ht="60" customHeight="1" x14ac:dyDescent="0.25">
      <c r="A15" s="15" t="s">
        <v>96</v>
      </c>
      <c r="B15" s="5" t="s">
        <v>67</v>
      </c>
      <c r="C15" s="7" t="s">
        <v>66</v>
      </c>
      <c r="D15" s="7" t="s">
        <v>87</v>
      </c>
      <c r="E15" s="7" t="s">
        <v>26</v>
      </c>
      <c r="F15" s="22">
        <v>0</v>
      </c>
      <c r="G15" s="22">
        <v>0</v>
      </c>
      <c r="H15" s="22">
        <v>0</v>
      </c>
      <c r="I15" s="22">
        <v>0</v>
      </c>
      <c r="J15" s="22">
        <v>0</v>
      </c>
      <c r="K15" s="23">
        <f t="shared" si="2"/>
        <v>0</v>
      </c>
      <c r="L15" s="4"/>
      <c r="M15" s="4"/>
      <c r="N15" s="4"/>
      <c r="O15" s="4"/>
      <c r="P15" s="4"/>
      <c r="Q15" s="4"/>
    </row>
    <row r="16" spans="1:19" s="9" customFormat="1" x14ac:dyDescent="0.25">
      <c r="A16" s="15" t="s">
        <v>97</v>
      </c>
      <c r="B16" s="5" t="s">
        <v>68</v>
      </c>
      <c r="C16" s="7" t="s">
        <v>35</v>
      </c>
      <c r="D16" s="7" t="s">
        <v>87</v>
      </c>
      <c r="E16" s="7" t="s">
        <v>26</v>
      </c>
      <c r="F16" s="22">
        <v>100</v>
      </c>
      <c r="G16" s="22">
        <v>100</v>
      </c>
      <c r="H16" s="22">
        <v>100</v>
      </c>
      <c r="I16" s="22">
        <v>100</v>
      </c>
      <c r="J16" s="22">
        <v>100</v>
      </c>
      <c r="K16" s="23">
        <f t="shared" si="2"/>
        <v>500</v>
      </c>
      <c r="L16" s="8"/>
      <c r="M16" s="8"/>
      <c r="N16" s="8"/>
      <c r="O16" s="8"/>
      <c r="P16" s="8"/>
      <c r="Q16" s="8"/>
    </row>
    <row r="17" spans="1:17" x14ac:dyDescent="0.25">
      <c r="A17" s="6">
        <v>2</v>
      </c>
      <c r="B17" s="78" t="s">
        <v>14</v>
      </c>
      <c r="C17" s="78"/>
      <c r="D17" s="78"/>
      <c r="E17" s="48"/>
      <c r="F17" s="21">
        <f t="shared" ref="F17:K17" si="4">SUM(F18:F21)</f>
        <v>39236</v>
      </c>
      <c r="G17" s="21">
        <f t="shared" si="4"/>
        <v>43517</v>
      </c>
      <c r="H17" s="21">
        <f t="shared" si="4"/>
        <v>39312</v>
      </c>
      <c r="I17" s="21">
        <f t="shared" si="4"/>
        <v>41782</v>
      </c>
      <c r="J17" s="21">
        <f t="shared" si="4"/>
        <v>44425</v>
      </c>
      <c r="K17" s="21">
        <f t="shared" si="4"/>
        <v>208272</v>
      </c>
      <c r="L17" s="4"/>
      <c r="M17" s="4"/>
      <c r="N17" s="4"/>
      <c r="O17" s="4"/>
      <c r="P17" s="4"/>
      <c r="Q17" s="4"/>
    </row>
    <row r="18" spans="1:17" s="9" customFormat="1" ht="37.5" x14ac:dyDescent="0.25">
      <c r="A18" s="17" t="s">
        <v>99</v>
      </c>
      <c r="B18" s="5" t="s">
        <v>89</v>
      </c>
      <c r="C18" s="7" t="s">
        <v>35</v>
      </c>
      <c r="D18" s="7" t="s">
        <v>87</v>
      </c>
      <c r="E18" s="7" t="s">
        <v>26</v>
      </c>
      <c r="F18" s="22">
        <v>4000</v>
      </c>
      <c r="G18" s="22">
        <v>4000</v>
      </c>
      <c r="H18" s="22">
        <v>4000</v>
      </c>
      <c r="I18" s="22">
        <v>4000</v>
      </c>
      <c r="J18" s="22">
        <v>4000</v>
      </c>
      <c r="K18" s="22">
        <f>SUM(F18:J18)</f>
        <v>20000</v>
      </c>
      <c r="L18" s="8"/>
      <c r="M18" s="8"/>
      <c r="N18" s="8"/>
      <c r="O18" s="8"/>
      <c r="P18" s="8"/>
      <c r="Q18" s="8"/>
    </row>
    <row r="19" spans="1:17" s="57" customFormat="1" ht="76.5" customHeight="1" x14ac:dyDescent="0.35">
      <c r="A19" s="17" t="s">
        <v>91</v>
      </c>
      <c r="B19" s="90" t="s">
        <v>18</v>
      </c>
      <c r="C19" s="7" t="s">
        <v>33</v>
      </c>
      <c r="D19" s="7" t="s">
        <v>87</v>
      </c>
      <c r="E19" s="7" t="s">
        <v>27</v>
      </c>
      <c r="F19" s="22">
        <v>1</v>
      </c>
      <c r="G19" s="22">
        <v>1</v>
      </c>
      <c r="H19" s="22">
        <v>1</v>
      </c>
      <c r="I19" s="22">
        <v>1</v>
      </c>
      <c r="J19" s="22">
        <v>1</v>
      </c>
      <c r="K19" s="22">
        <f>SUM(F19:J19)</f>
        <v>5</v>
      </c>
      <c r="L19" s="56"/>
      <c r="M19" s="56"/>
      <c r="N19" s="56"/>
      <c r="O19" s="56"/>
      <c r="P19" s="56"/>
      <c r="Q19" s="56"/>
    </row>
    <row r="20" spans="1:17" s="9" customFormat="1" ht="56.25" x14ac:dyDescent="0.25">
      <c r="A20" s="17" t="s">
        <v>100</v>
      </c>
      <c r="B20" s="91" t="s">
        <v>16</v>
      </c>
      <c r="C20" s="7" t="s">
        <v>35</v>
      </c>
      <c r="D20" s="7" t="s">
        <v>87</v>
      </c>
      <c r="E20" s="7" t="s">
        <v>27</v>
      </c>
      <c r="F20" s="22">
        <v>25</v>
      </c>
      <c r="G20" s="22">
        <v>25</v>
      </c>
      <c r="H20" s="22">
        <v>25</v>
      </c>
      <c r="I20" s="22">
        <v>25</v>
      </c>
      <c r="J20" s="22">
        <v>25</v>
      </c>
      <c r="K20" s="22">
        <f>SUM(F20:J20)</f>
        <v>125</v>
      </c>
    </row>
    <row r="21" spans="1:17" s="9" customFormat="1" ht="75" x14ac:dyDescent="0.25">
      <c r="A21" s="17" t="s">
        <v>101</v>
      </c>
      <c r="B21" s="18" t="s">
        <v>19</v>
      </c>
      <c r="C21" s="7" t="s">
        <v>17</v>
      </c>
      <c r="D21" s="7" t="s">
        <v>87</v>
      </c>
      <c r="E21" s="7" t="s">
        <v>26</v>
      </c>
      <c r="F21" s="22">
        <v>35210</v>
      </c>
      <c r="G21" s="22">
        <v>39491</v>
      </c>
      <c r="H21" s="22">
        <v>35286</v>
      </c>
      <c r="I21" s="22">
        <v>37756</v>
      </c>
      <c r="J21" s="22">
        <v>40399</v>
      </c>
      <c r="K21" s="22">
        <f>SUM(F21:J21)</f>
        <v>188142</v>
      </c>
    </row>
    <row r="22" spans="1:17" s="9" customFormat="1" ht="20.25" x14ac:dyDescent="0.25">
      <c r="A22" s="11" t="s">
        <v>102</v>
      </c>
      <c r="B22" s="79" t="s">
        <v>3</v>
      </c>
      <c r="C22" s="79"/>
      <c r="D22" s="79"/>
      <c r="E22" s="53"/>
      <c r="F22" s="20">
        <f t="shared" ref="F22:K22" si="5">F23+F25+F28+F32</f>
        <v>3735</v>
      </c>
      <c r="G22" s="20">
        <f t="shared" si="5"/>
        <v>3797</v>
      </c>
      <c r="H22" s="20">
        <f t="shared" si="5"/>
        <v>3190</v>
      </c>
      <c r="I22" s="20">
        <f t="shared" si="5"/>
        <v>4190</v>
      </c>
      <c r="J22" s="20">
        <f t="shared" si="5"/>
        <v>4190</v>
      </c>
      <c r="K22" s="20">
        <f t="shared" si="5"/>
        <v>19102</v>
      </c>
    </row>
    <row r="23" spans="1:17" s="9" customFormat="1" x14ac:dyDescent="0.25">
      <c r="A23" s="6">
        <v>1</v>
      </c>
      <c r="B23" s="80" t="s">
        <v>4</v>
      </c>
      <c r="C23" s="81"/>
      <c r="D23" s="82"/>
      <c r="E23" s="50"/>
      <c r="F23" s="21">
        <f>SUM(F24)</f>
        <v>50</v>
      </c>
      <c r="G23" s="21">
        <f t="shared" ref="G23:J23" si="6">SUM(G24)</f>
        <v>50</v>
      </c>
      <c r="H23" s="21">
        <f t="shared" si="6"/>
        <v>50</v>
      </c>
      <c r="I23" s="21">
        <f t="shared" si="6"/>
        <v>50</v>
      </c>
      <c r="J23" s="21">
        <f t="shared" si="6"/>
        <v>50</v>
      </c>
      <c r="K23" s="21">
        <f>SUM(K24)</f>
        <v>250</v>
      </c>
    </row>
    <row r="24" spans="1:17" s="9" customFormat="1" ht="76.5" customHeight="1" x14ac:dyDescent="0.25">
      <c r="A24" s="17" t="s">
        <v>90</v>
      </c>
      <c r="B24" s="5" t="s">
        <v>29</v>
      </c>
      <c r="C24" s="7" t="s">
        <v>17</v>
      </c>
      <c r="D24" s="7" t="s">
        <v>87</v>
      </c>
      <c r="E24" s="19" t="s">
        <v>27</v>
      </c>
      <c r="F24" s="22">
        <v>50</v>
      </c>
      <c r="G24" s="22">
        <v>50</v>
      </c>
      <c r="H24" s="22">
        <v>50</v>
      </c>
      <c r="I24" s="22">
        <v>50</v>
      </c>
      <c r="J24" s="22">
        <v>50</v>
      </c>
      <c r="K24" s="22">
        <f>SUM(F24:J24)</f>
        <v>250</v>
      </c>
    </row>
    <row r="25" spans="1:17" s="9" customFormat="1" x14ac:dyDescent="0.25">
      <c r="A25" s="6">
        <v>2</v>
      </c>
      <c r="B25" s="78" t="s">
        <v>6</v>
      </c>
      <c r="C25" s="78"/>
      <c r="D25" s="78"/>
      <c r="E25" s="48"/>
      <c r="F25" s="21">
        <f t="shared" ref="F25:K25" si="7">SUM(F26:F27)</f>
        <v>595</v>
      </c>
      <c r="G25" s="21">
        <f t="shared" si="7"/>
        <v>657</v>
      </c>
      <c r="H25" s="21">
        <f t="shared" si="7"/>
        <v>50</v>
      </c>
      <c r="I25" s="21">
        <f t="shared" si="7"/>
        <v>50</v>
      </c>
      <c r="J25" s="21">
        <f t="shared" si="7"/>
        <v>50</v>
      </c>
      <c r="K25" s="21">
        <f t="shared" si="7"/>
        <v>1402</v>
      </c>
    </row>
    <row r="26" spans="1:17" s="9" customFormat="1" ht="37.5" x14ac:dyDescent="0.25">
      <c r="A26" s="17" t="s">
        <v>99</v>
      </c>
      <c r="B26" s="5" t="s">
        <v>20</v>
      </c>
      <c r="C26" s="7" t="s">
        <v>17</v>
      </c>
      <c r="D26" s="7" t="s">
        <v>87</v>
      </c>
      <c r="E26" s="7" t="s">
        <v>26</v>
      </c>
      <c r="F26" s="22">
        <v>50</v>
      </c>
      <c r="G26" s="22">
        <v>50</v>
      </c>
      <c r="H26" s="22">
        <v>50</v>
      </c>
      <c r="I26" s="22">
        <v>50</v>
      </c>
      <c r="J26" s="22">
        <v>50</v>
      </c>
      <c r="K26" s="22">
        <f>SUM(F26:J26)</f>
        <v>250</v>
      </c>
    </row>
    <row r="27" spans="1:17" s="9" customFormat="1" ht="56.25" x14ac:dyDescent="0.25">
      <c r="A27" s="17" t="s">
        <v>91</v>
      </c>
      <c r="B27" s="5" t="s">
        <v>28</v>
      </c>
      <c r="C27" s="7" t="s">
        <v>17</v>
      </c>
      <c r="D27" s="7" t="s">
        <v>87</v>
      </c>
      <c r="E27" s="7" t="s">
        <v>26</v>
      </c>
      <c r="F27" s="22">
        <v>545</v>
      </c>
      <c r="G27" s="22">
        <v>607</v>
      </c>
      <c r="H27" s="22">
        <v>0</v>
      </c>
      <c r="I27" s="22">
        <v>0</v>
      </c>
      <c r="J27" s="22">
        <v>0</v>
      </c>
      <c r="K27" s="22">
        <f>SUM(F27:J27)</f>
        <v>1152</v>
      </c>
    </row>
    <row r="28" spans="1:17" s="9" customFormat="1" x14ac:dyDescent="0.25">
      <c r="A28" s="6">
        <v>3</v>
      </c>
      <c r="B28" s="80" t="s">
        <v>10</v>
      </c>
      <c r="C28" s="81"/>
      <c r="D28" s="82"/>
      <c r="E28" s="50"/>
      <c r="F28" s="21">
        <f t="shared" ref="F28:J28" si="8">SUM(F29:F31)</f>
        <v>3090</v>
      </c>
      <c r="G28" s="21">
        <f t="shared" si="8"/>
        <v>3090</v>
      </c>
      <c r="H28" s="21">
        <f t="shared" si="8"/>
        <v>3090</v>
      </c>
      <c r="I28" s="21">
        <f t="shared" si="8"/>
        <v>3090</v>
      </c>
      <c r="J28" s="21">
        <f t="shared" si="8"/>
        <v>3090</v>
      </c>
      <c r="K28" s="21">
        <f>SUM(K29:K31)</f>
        <v>15450</v>
      </c>
    </row>
    <row r="29" spans="1:17" ht="131.25" x14ac:dyDescent="0.25">
      <c r="A29" s="17" t="s">
        <v>103</v>
      </c>
      <c r="B29" s="5" t="s">
        <v>39</v>
      </c>
      <c r="C29" s="7" t="s">
        <v>36</v>
      </c>
      <c r="D29" s="7" t="s">
        <v>87</v>
      </c>
      <c r="E29" s="7" t="s">
        <v>27</v>
      </c>
      <c r="F29" s="22">
        <v>3000</v>
      </c>
      <c r="G29" s="22">
        <v>3000</v>
      </c>
      <c r="H29" s="22">
        <v>3000</v>
      </c>
      <c r="I29" s="22">
        <v>3000</v>
      </c>
      <c r="J29" s="22">
        <v>3000</v>
      </c>
      <c r="K29" s="22">
        <f>SUM(F29:J29)</f>
        <v>15000</v>
      </c>
    </row>
    <row r="30" spans="1:17" ht="56.25" x14ac:dyDescent="0.25">
      <c r="A30" s="17" t="s">
        <v>104</v>
      </c>
      <c r="B30" s="5" t="s">
        <v>21</v>
      </c>
      <c r="C30" s="7" t="s">
        <v>17</v>
      </c>
      <c r="D30" s="7" t="s">
        <v>87</v>
      </c>
      <c r="E30" s="7" t="s">
        <v>27</v>
      </c>
      <c r="F30" s="22">
        <v>30</v>
      </c>
      <c r="G30" s="22">
        <v>30</v>
      </c>
      <c r="H30" s="22">
        <v>30</v>
      </c>
      <c r="I30" s="22">
        <v>30</v>
      </c>
      <c r="J30" s="22">
        <v>30</v>
      </c>
      <c r="K30" s="22">
        <f>SUM(F30:J30)</f>
        <v>150</v>
      </c>
    </row>
    <row r="31" spans="1:17" ht="56.25" x14ac:dyDescent="0.25">
      <c r="A31" s="17" t="s">
        <v>105</v>
      </c>
      <c r="B31" s="92" t="s">
        <v>23</v>
      </c>
      <c r="C31" s="7" t="s">
        <v>35</v>
      </c>
      <c r="D31" s="7" t="s">
        <v>87</v>
      </c>
      <c r="E31" s="7" t="s">
        <v>26</v>
      </c>
      <c r="F31" s="22">
        <v>60</v>
      </c>
      <c r="G31" s="22">
        <v>60</v>
      </c>
      <c r="H31" s="22">
        <v>60</v>
      </c>
      <c r="I31" s="22">
        <v>60</v>
      </c>
      <c r="J31" s="22">
        <v>60</v>
      </c>
      <c r="K31" s="23">
        <f>SUM(F31:J31)</f>
        <v>300</v>
      </c>
    </row>
    <row r="32" spans="1:17" x14ac:dyDescent="0.25">
      <c r="A32" s="6">
        <v>4</v>
      </c>
      <c r="B32" s="78" t="s">
        <v>5</v>
      </c>
      <c r="C32" s="78"/>
      <c r="D32" s="78"/>
      <c r="E32" s="48"/>
      <c r="F32" s="21">
        <f>SUM(F33)</f>
        <v>0</v>
      </c>
      <c r="G32" s="21">
        <f t="shared" ref="G32:K32" si="9">SUM(G33)</f>
        <v>0</v>
      </c>
      <c r="H32" s="21">
        <f t="shared" si="9"/>
        <v>0</v>
      </c>
      <c r="I32" s="21">
        <f t="shared" si="9"/>
        <v>1000</v>
      </c>
      <c r="J32" s="21">
        <f t="shared" si="9"/>
        <v>1000</v>
      </c>
      <c r="K32" s="21">
        <f t="shared" si="9"/>
        <v>2000</v>
      </c>
    </row>
    <row r="33" spans="1:11" ht="114" customHeight="1" x14ac:dyDescent="0.25">
      <c r="A33" s="17" t="s">
        <v>106</v>
      </c>
      <c r="B33" s="5" t="s">
        <v>22</v>
      </c>
      <c r="C33" s="7" t="s">
        <v>17</v>
      </c>
      <c r="D33" s="7" t="s">
        <v>87</v>
      </c>
      <c r="E33" s="7" t="s">
        <v>26</v>
      </c>
      <c r="F33" s="22">
        <v>0</v>
      </c>
      <c r="G33" s="22">
        <v>0</v>
      </c>
      <c r="H33" s="22">
        <v>0</v>
      </c>
      <c r="I33" s="22">
        <v>1000</v>
      </c>
      <c r="J33" s="22">
        <v>1000</v>
      </c>
      <c r="K33" s="22">
        <f>SUM(F33:J33)</f>
        <v>2000</v>
      </c>
    </row>
    <row r="34" spans="1:11" ht="22.5" customHeight="1" thickBot="1" x14ac:dyDescent="0.3">
      <c r="A34" s="83" t="s">
        <v>88</v>
      </c>
      <c r="B34" s="83"/>
      <c r="C34" s="14"/>
      <c r="D34" s="49"/>
      <c r="E34" s="49"/>
      <c r="F34" s="24">
        <f t="shared" ref="F34:K34" si="10">F8+F22</f>
        <v>46812.086840000004</v>
      </c>
      <c r="G34" s="24">
        <f t="shared" si="10"/>
        <v>51165.086840000004</v>
      </c>
      <c r="H34" s="24">
        <f t="shared" si="10"/>
        <v>46362.087039999999</v>
      </c>
      <c r="I34" s="24">
        <f t="shared" si="10"/>
        <v>49841.086840000004</v>
      </c>
      <c r="J34" s="24">
        <f t="shared" si="10"/>
        <v>52492.086840000004</v>
      </c>
      <c r="K34" s="24">
        <f t="shared" si="10"/>
        <v>246672.4344</v>
      </c>
    </row>
    <row r="35" spans="1:11" ht="26.25" thickBot="1" x14ac:dyDescent="0.3">
      <c r="A35" s="68" t="s">
        <v>41</v>
      </c>
      <c r="B35" s="69"/>
      <c r="C35" s="69"/>
      <c r="D35" s="69"/>
      <c r="E35" s="69"/>
      <c r="F35" s="69"/>
      <c r="G35" s="69"/>
      <c r="H35" s="69"/>
      <c r="I35" s="69"/>
      <c r="J35" s="69"/>
      <c r="K35" s="70"/>
    </row>
    <row r="36" spans="1:11" ht="37.5" x14ac:dyDescent="0.25">
      <c r="A36" s="37" t="s">
        <v>0</v>
      </c>
      <c r="B36" s="42" t="s">
        <v>1</v>
      </c>
      <c r="C36" s="43" t="s">
        <v>43</v>
      </c>
      <c r="D36" s="43" t="s">
        <v>11</v>
      </c>
      <c r="E36" s="44" t="s">
        <v>42</v>
      </c>
      <c r="F36" s="44" t="s">
        <v>25</v>
      </c>
      <c r="G36" s="44" t="s">
        <v>8</v>
      </c>
      <c r="H36" s="44" t="s">
        <v>9</v>
      </c>
      <c r="I36" s="44" t="s">
        <v>30</v>
      </c>
      <c r="J36" s="44" t="s">
        <v>31</v>
      </c>
      <c r="K36" s="45" t="s">
        <v>32</v>
      </c>
    </row>
    <row r="37" spans="1:11" ht="19.5" thickBot="1" x14ac:dyDescent="0.3">
      <c r="A37" s="58" t="s">
        <v>107</v>
      </c>
      <c r="B37" s="71" t="s">
        <v>44</v>
      </c>
      <c r="C37" s="72"/>
      <c r="D37" s="72"/>
      <c r="E37" s="72"/>
      <c r="F37" s="72"/>
      <c r="G37" s="72"/>
      <c r="H37" s="72"/>
      <c r="I37" s="72"/>
      <c r="J37" s="72"/>
      <c r="K37" s="73"/>
    </row>
    <row r="38" spans="1:11" ht="131.25" x14ac:dyDescent="0.25">
      <c r="A38" s="74" t="s">
        <v>90</v>
      </c>
      <c r="B38" s="75" t="s">
        <v>55</v>
      </c>
      <c r="C38" s="38" t="s">
        <v>56</v>
      </c>
      <c r="D38" s="39" t="s">
        <v>69</v>
      </c>
      <c r="E38" s="38" t="s">
        <v>57</v>
      </c>
      <c r="F38" s="39" t="s">
        <v>45</v>
      </c>
      <c r="G38" s="40" t="s">
        <v>60</v>
      </c>
      <c r="H38" s="40" t="s">
        <v>46</v>
      </c>
      <c r="I38" s="40" t="s">
        <v>46</v>
      </c>
      <c r="J38" s="40" t="s">
        <v>46</v>
      </c>
      <c r="K38" s="41" t="s">
        <v>46</v>
      </c>
    </row>
    <row r="39" spans="1:11" ht="395.25" customHeight="1" x14ac:dyDescent="0.25">
      <c r="A39" s="60"/>
      <c r="B39" s="76"/>
      <c r="C39" s="25" t="s">
        <v>61</v>
      </c>
      <c r="D39" s="52" t="s">
        <v>70</v>
      </c>
      <c r="E39" s="59" t="s">
        <v>71</v>
      </c>
      <c r="F39" s="52" t="s">
        <v>45</v>
      </c>
      <c r="G39" s="26" t="s">
        <v>60</v>
      </c>
      <c r="H39" s="26" t="s">
        <v>46</v>
      </c>
      <c r="I39" s="26" t="s">
        <v>46</v>
      </c>
      <c r="J39" s="26" t="s">
        <v>46</v>
      </c>
      <c r="K39" s="27" t="s">
        <v>46</v>
      </c>
    </row>
    <row r="40" spans="1:11" ht="231" customHeight="1" x14ac:dyDescent="0.25">
      <c r="A40" s="60" t="s">
        <v>92</v>
      </c>
      <c r="B40" s="77" t="s">
        <v>58</v>
      </c>
      <c r="C40" s="59" t="s">
        <v>62</v>
      </c>
      <c r="D40" s="54" t="s">
        <v>72</v>
      </c>
      <c r="E40" s="28" t="s">
        <v>73</v>
      </c>
      <c r="F40" s="54" t="s">
        <v>40</v>
      </c>
      <c r="G40" s="29" t="s">
        <v>60</v>
      </c>
      <c r="H40" s="29" t="s">
        <v>47</v>
      </c>
      <c r="I40" s="29" t="s">
        <v>47</v>
      </c>
      <c r="J40" s="29" t="s">
        <v>47</v>
      </c>
      <c r="K40" s="30" t="s">
        <v>47</v>
      </c>
    </row>
    <row r="41" spans="1:11" ht="151.5" customHeight="1" x14ac:dyDescent="0.25">
      <c r="A41" s="60"/>
      <c r="B41" s="76"/>
      <c r="C41" s="59" t="s">
        <v>63</v>
      </c>
      <c r="D41" s="54" t="s">
        <v>72</v>
      </c>
      <c r="E41" s="28" t="s">
        <v>48</v>
      </c>
      <c r="F41" s="54" t="s">
        <v>40</v>
      </c>
      <c r="G41" s="29" t="s">
        <v>60</v>
      </c>
      <c r="H41" s="29" t="s">
        <v>49</v>
      </c>
      <c r="I41" s="29" t="s">
        <v>74</v>
      </c>
      <c r="J41" s="29" t="s">
        <v>74</v>
      </c>
      <c r="K41" s="30" t="s">
        <v>74</v>
      </c>
    </row>
    <row r="42" spans="1:11" ht="337.5" customHeight="1" x14ac:dyDescent="0.25">
      <c r="A42" s="60" t="s">
        <v>93</v>
      </c>
      <c r="B42" s="62" t="s">
        <v>59</v>
      </c>
      <c r="C42" s="25" t="s">
        <v>64</v>
      </c>
      <c r="D42" s="54" t="s">
        <v>75</v>
      </c>
      <c r="E42" s="28" t="s">
        <v>50</v>
      </c>
      <c r="F42" s="52" t="s">
        <v>26</v>
      </c>
      <c r="G42" s="26" t="s">
        <v>60</v>
      </c>
      <c r="H42" s="26">
        <v>0</v>
      </c>
      <c r="I42" s="26">
        <v>0</v>
      </c>
      <c r="J42" s="26">
        <v>0</v>
      </c>
      <c r="K42" s="27">
        <v>0</v>
      </c>
    </row>
    <row r="43" spans="1:11" ht="131.25" x14ac:dyDescent="0.25">
      <c r="A43" s="60"/>
      <c r="B43" s="62"/>
      <c r="C43" s="25" t="s">
        <v>51</v>
      </c>
      <c r="D43" s="64" t="s">
        <v>69</v>
      </c>
      <c r="E43" s="31" t="s">
        <v>52</v>
      </c>
      <c r="F43" s="52" t="s">
        <v>26</v>
      </c>
      <c r="G43" s="26" t="s">
        <v>60</v>
      </c>
      <c r="H43" s="26">
        <v>0</v>
      </c>
      <c r="I43" s="26">
        <v>0</v>
      </c>
      <c r="J43" s="26">
        <v>0</v>
      </c>
      <c r="K43" s="27">
        <v>0</v>
      </c>
    </row>
    <row r="44" spans="1:11" ht="150.75" thickBot="1" x14ac:dyDescent="0.3">
      <c r="A44" s="61"/>
      <c r="B44" s="63"/>
      <c r="C44" s="32" t="s">
        <v>53</v>
      </c>
      <c r="D44" s="65"/>
      <c r="E44" s="34" t="s">
        <v>54</v>
      </c>
      <c r="F44" s="33" t="s">
        <v>26</v>
      </c>
      <c r="G44" s="35" t="s">
        <v>60</v>
      </c>
      <c r="H44" s="35">
        <v>0</v>
      </c>
      <c r="I44" s="35">
        <v>0</v>
      </c>
      <c r="J44" s="35">
        <v>0</v>
      </c>
      <c r="K44" s="36">
        <v>0</v>
      </c>
    </row>
  </sheetData>
  <mergeCells count="28">
    <mergeCell ref="B28:D28"/>
    <mergeCell ref="B32:D32"/>
    <mergeCell ref="A34:B34"/>
    <mergeCell ref="B9:D9"/>
    <mergeCell ref="A5:K5"/>
    <mergeCell ref="A6:A7"/>
    <mergeCell ref="B6:B7"/>
    <mergeCell ref="C6:C7"/>
    <mergeCell ref="D6:D7"/>
    <mergeCell ref="F6:K6"/>
    <mergeCell ref="E6:E7"/>
    <mergeCell ref="B8:D8"/>
    <mergeCell ref="A42:A44"/>
    <mergeCell ref="B42:B44"/>
    <mergeCell ref="D43:D44"/>
    <mergeCell ref="G1:K1"/>
    <mergeCell ref="G3:K3"/>
    <mergeCell ref="G2:K2"/>
    <mergeCell ref="A35:K35"/>
    <mergeCell ref="B37:K37"/>
    <mergeCell ref="A38:A39"/>
    <mergeCell ref="B38:B39"/>
    <mergeCell ref="A40:A41"/>
    <mergeCell ref="B40:B41"/>
    <mergeCell ref="B17:D17"/>
    <mergeCell ref="B22:D22"/>
    <mergeCell ref="B23:D23"/>
    <mergeCell ref="B25:D25"/>
  </mergeCells>
  <printOptions horizontalCentered="1"/>
  <pageMargins left="0.19685039370078741" right="0.19685039370078741" top="0.39370078740157483" bottom="0.23622047244094491" header="0.11811023622047245" footer="0.11811023622047245"/>
  <pageSetup paperSize="9" scale="45" fitToHeight="0" orientation="landscape" r:id="rId1"/>
  <rowBreaks count="2" manualBreakCount="2">
    <brk id="21" max="10" man="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 1 План</vt:lpstr>
      <vt:lpstr>'Прил 1 План'!Область_печати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2024-12-16T07:55:28Z</dcterms:modified>
</cp:coreProperties>
</file>